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2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worksheets/sheet1.xml" ContentType="application/vnd.openxmlformats-officedocument.spreadsheetml.worksheet+xml"/>
  <Override PartName="/xl/drawings/drawing2.xml" ContentType="application/vnd.openxmlformats-officedocument.drawing+xml"/>
  <Override PartName="/xl/worksheets/sheet49.xml" ContentType="application/vnd.openxmlformats-officedocument.spreadsheetml.worksheet+xml"/>
  <Override PartName="/xl/drawings/drawing16.xml" ContentType="application/vnd.openxmlformats-officedocument.drawing+xml"/>
  <Override PartName="/xl/worksheets/sheet48.xml" ContentType="application/vnd.openxmlformats-officedocument.spreadsheetml.worksheet+xml"/>
  <Override PartName="/xl/drawings/drawing15.xml" ContentType="application/vnd.openxmlformats-officedocument.drawing+xml"/>
  <Override PartName="/xl/worksheets/sheet50.xml" ContentType="application/vnd.openxmlformats-officedocument.spreadsheetml.worksheet+xml"/>
  <Override PartName="/xl/drawings/drawing13.xml" ContentType="application/vnd.openxmlformats-officedocument.drawing+xml"/>
  <Override PartName="/xl/worksheets/sheet51.xml" ContentType="application/vnd.openxmlformats-officedocument.spreadsheetml.worksheet+xml"/>
  <Override PartName="/xl/drawings/drawing14.xml" ContentType="application/vnd.openxmlformats-officedocument.drawing+xml"/>
  <Override PartName="/xl/drawings/drawing17.xml" ContentType="application/vnd.openxmlformats-officedocument.drawing+xml"/>
  <Override PartName="/xl/worksheets/sheet47.xml" ContentType="application/vnd.openxmlformats-officedocument.spreadsheetml.worksheet+xml"/>
  <Override PartName="/xl/worksheets/sheet44.xml" ContentType="application/vnd.openxmlformats-officedocument.spreadsheetml.worksheet+xml"/>
  <Override PartName="/xl/drawings/drawing21.xml" ContentType="application/vnd.openxmlformats-officedocument.drawing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drawings/drawing20.xml" ContentType="application/vnd.openxmlformats-officedocument.drawing+xml"/>
  <Override PartName="/xl/worksheets/sheet45.xml" ContentType="application/vnd.openxmlformats-officedocument.spreadsheetml.worksheet+xml"/>
  <Override PartName="/xl/drawings/drawing18.xml" ContentType="application/vnd.openxmlformats-officedocument.drawing+xml"/>
  <Override PartName="/xl/worksheets/sheet46.xml" ContentType="application/vnd.openxmlformats-officedocument.spreadsheetml.worksheet+xml"/>
  <Override PartName="/xl/drawings/drawing19.xml" ContentType="application/vnd.openxmlformats-officedocument.drawing+xml"/>
  <Override PartName="/xl/worksheets/sheet52.xml" ContentType="application/vnd.openxmlformats-officedocument.spreadsheetml.worksheet+xml"/>
  <Override PartName="/xl/drawings/drawing12.xml" ContentType="application/vnd.openxmlformats-officedocument.drawing+xml"/>
  <Override PartName="/xl/worksheets/sheet53.xml" ContentType="application/vnd.openxmlformats-officedocument.spreadsheetml.worksheet+xml"/>
  <Override PartName="/xl/drawings/drawing5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drawings/drawing4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worksheets/sheet57.xml" ContentType="application/vnd.openxmlformats-officedocument.spreadsheetml.worksheet+xml"/>
  <Override PartName="/xl/worksheets/sheet54.xml" ContentType="application/vnd.openxmlformats-officedocument.spreadsheetml.workshee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9.xml" ContentType="application/vnd.openxmlformats-officedocument.drawing+xml"/>
  <Override PartName="/xl/worksheets/sheet55.xml" ContentType="application/vnd.openxmlformats-officedocument.spreadsheetml.worksheet+xml"/>
  <Override PartName="/xl/drawings/drawing7.xml" ContentType="application/vnd.openxmlformats-officedocument.drawing+xml"/>
  <Override PartName="/xl/worksheets/sheet56.xml" ContentType="application/vnd.openxmlformats-officedocument.spreadsheetml.worksheet+xml"/>
  <Override PartName="/xl/drawings/drawing8.xml" ContentType="application/vnd.openxmlformats-officedocument.drawing+xml"/>
  <Override PartName="/xl/worksheets/sheet41.xml" ContentType="application/vnd.openxmlformats-officedocument.spreadsheetml.worksheet+xml"/>
  <Override PartName="/xl/worksheets/sheet39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drawings/drawing31.xml" ContentType="application/vnd.openxmlformats-officedocument.drawing+xml"/>
  <Override PartName="/xl/drawings/drawing30.xml" ContentType="application/vnd.openxmlformats-officedocument.drawing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drawings/drawing29.xml" ContentType="application/vnd.openxmlformats-officedocument.drawing+xml"/>
  <Override PartName="/xl/worksheets/sheet20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drawings/drawing32.xml" ContentType="application/vnd.openxmlformats-officedocument.drawing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35.xml" ContentType="application/vnd.openxmlformats-officedocument.drawing+xml"/>
  <Override PartName="/xl/drawings/drawing34.xml" ContentType="application/vnd.openxmlformats-officedocument.drawing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drawings/drawing33.xml" ContentType="application/vnd.openxmlformats-officedocument.drawing+xml"/>
  <Override PartName="/xl/worksheets/sheet40.xml" ContentType="application/vnd.openxmlformats-officedocument.spreadsheetml.worksheet+xml"/>
  <Override PartName="/xl/drawings/drawing28.xml" ContentType="application/vnd.openxmlformats-officedocument.drawing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drawings/drawing25.xml" ContentType="application/vnd.openxmlformats-officedocument.drawing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drawings/drawing22.xml" ContentType="application/vnd.openxmlformats-officedocument.drawing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drawings/drawing23.xml" ContentType="application/vnd.openxmlformats-officedocument.drawing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26.xml" ContentType="application/vnd.openxmlformats-officedocument.drawing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1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drawings/drawing27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I018\Documents\1_ESTUDIOS VIDA\SESAs\Historico\2016\Oficial (entrega alternativa)\1_Total\"/>
    </mc:Choice>
  </mc:AlternateContent>
  <xr:revisionPtr revIDLastSave="0" documentId="13_ncr:1_{957298AA-9240-44C3-BAA9-2DECDC4FD57F}" xr6:coauthVersionLast="36" xr6:coauthVersionMax="36" xr10:uidLastSave="{00000000-0000-0000-0000-000000000000}"/>
  <bookViews>
    <workbookView xWindow="-15" yWindow="4050" windowWidth="19425" windowHeight="4095" tabRatio="812" xr2:uid="{00000000-000D-0000-FFFF-FFFF00000000}"/>
  </bookViews>
  <sheets>
    <sheet name="portada" sheetId="63" r:id="rId1"/>
    <sheet name="directorio" sheetId="65" r:id="rId2"/>
    <sheet name="introduccion" sheetId="67" r:id="rId3"/>
    <sheet name="indice" sheetId="66" r:id="rId4"/>
    <sheet name="1 total" sheetId="8" r:id="rId5"/>
    <sheet name="1M.N." sheetId="5" r:id="rId6"/>
    <sheet name="1M.E." sheetId="6" r:id="rId7"/>
    <sheet name="1T.I." sheetId="7" r:id="rId8"/>
    <sheet name="2Total (A+B)" sheetId="10" r:id="rId9"/>
    <sheet name="2A" sheetId="11" r:id="rId10"/>
    <sheet name="2B" sheetId="12" r:id="rId11"/>
    <sheet name="2B (G)" sheetId="13" r:id="rId12"/>
    <sheet name="3Total" sheetId="14" r:id="rId13"/>
    <sheet name="3A" sheetId="15" r:id="rId14"/>
    <sheet name="3B" sheetId="16" r:id="rId15"/>
    <sheet name="3B (G)" sheetId="17" r:id="rId16"/>
    <sheet name="4Total Ind EPP" sheetId="20" r:id="rId17"/>
    <sheet name="4V 4_1 EPP.3" sheetId="21" r:id="rId18"/>
    <sheet name="4V 4_1 EPP.6" sheetId="22" r:id="rId19"/>
    <sheet name="4V 4_1 EPP.9" sheetId="23" r:id="rId20"/>
    <sheet name="4Total Ind PSA" sheetId="24" r:id="rId21"/>
    <sheet name="4V 4_1 PSA.3" sheetId="25" r:id="rId22"/>
    <sheet name="4V 4_1 PSA.6" sheetId="26" r:id="rId23"/>
    <sheet name="4V 4_1 PSA.9" sheetId="27" r:id="rId24"/>
    <sheet name="4Total Ind RPI" sheetId="28" r:id="rId25"/>
    <sheet name="4V 4_1 RPI.3" sheetId="29" r:id="rId26"/>
    <sheet name="4V 4_1 RPI.6" sheetId="30" r:id="rId27"/>
    <sheet name="4Total GPO EPP" sheetId="31" r:id="rId28"/>
    <sheet name="4VG EPP.3" sheetId="32" r:id="rId29"/>
    <sheet name="4VG EPP.6" sheetId="33" r:id="rId30"/>
    <sheet name="4Total GPO PSA" sheetId="34" r:id="rId31"/>
    <sheet name="4VG PSA.3" sheetId="35" r:id="rId32"/>
    <sheet name="4VG PSA.6" sheetId="36" r:id="rId33"/>
    <sheet name="4Total GPO RPI" sheetId="60" r:id="rId34"/>
    <sheet name="4VG RPI.3" sheetId="61" r:id="rId35"/>
    <sheet name="4VG RPI.6" sheetId="62" r:id="rId36"/>
    <sheet name="5INDIVIDUAL" sheetId="38" r:id="rId37"/>
    <sheet name="5GRUPO" sheetId="39" r:id="rId38"/>
    <sheet name="6Individual" sheetId="40" r:id="rId39"/>
    <sheet name="6Grupo_mas rangos de edad" sheetId="41" r:id="rId40"/>
    <sheet name="7Individual" sheetId="42" r:id="rId41"/>
    <sheet name="7Grupo_mas rangos de edad" sheetId="43" r:id="rId42"/>
    <sheet name="8Individual" sheetId="44" r:id="rId43"/>
    <sheet name="8M.N." sheetId="45" r:id="rId44"/>
    <sheet name="8M.E." sheetId="46" r:id="rId45"/>
    <sheet name="8M.T." sheetId="47" r:id="rId46"/>
    <sheet name="8GRUPO" sheetId="48" r:id="rId47"/>
    <sheet name="8GM.N." sheetId="49" r:id="rId48"/>
    <sheet name="8GM.E." sheetId="50" r:id="rId49"/>
    <sheet name="8GM.T." sheetId="51" r:id="rId50"/>
    <sheet name="9Individual" sheetId="52" r:id="rId51"/>
    <sheet name="9M.N." sheetId="53" r:id="rId52"/>
    <sheet name="9M.E." sheetId="54" r:id="rId53"/>
    <sheet name="9M.I." sheetId="55" r:id="rId54"/>
    <sheet name="9Grupo" sheetId="56" r:id="rId55"/>
    <sheet name="9GM.N." sheetId="57" r:id="rId56"/>
    <sheet name="9GM.E." sheetId="58" r:id="rId57"/>
    <sheet name="9GM.I." sheetId="59" r:id="rId58"/>
  </sheets>
  <definedNames>
    <definedName name="_Fill" localSheetId="4" hidden="1">'1 total'!$D$13:$D$54</definedName>
    <definedName name="_Fill" localSheetId="6" hidden="1">'1M.E.'!$D$13:$D$59</definedName>
    <definedName name="_Fill" localSheetId="5" hidden="1">'1M.N.'!$D$13:$D$59</definedName>
    <definedName name="_Fill" localSheetId="7" hidden="1">'1T.I.'!$D$13:$D$59</definedName>
    <definedName name="_Fill" localSheetId="9" hidden="1">'2A'!$B$138:$B$188</definedName>
    <definedName name="_Fill" localSheetId="10" hidden="1">'2B'!$B$138:$B$188</definedName>
    <definedName name="_Fill" localSheetId="11" hidden="1">'2B (G)'!$B$140:$B$190</definedName>
    <definedName name="_Fill" localSheetId="8" hidden="1">'2Total (A+B)'!$B$138:$B$188</definedName>
    <definedName name="_Fill" localSheetId="13" hidden="1">'3A'!$B$138:$B$188</definedName>
    <definedName name="_Fill" localSheetId="14" hidden="1">'3B'!$B$138:$B$188</definedName>
    <definedName name="_Fill" localSheetId="15" hidden="1">'3B (G)'!$B$139:$B$189</definedName>
    <definedName name="_Fill" localSheetId="12" hidden="1">'3Total'!$B$138:$B$188</definedName>
    <definedName name="_Fill" localSheetId="33" hidden="1">#REF!</definedName>
    <definedName name="_Fill" localSheetId="34" hidden="1">#REF!</definedName>
    <definedName name="_Fill" localSheetId="35" hidden="1">#REF!</definedName>
    <definedName name="_Fill" localSheetId="39" hidden="1">'6Grupo_mas rangos de edad'!#REF!</definedName>
    <definedName name="_Fill" localSheetId="38" hidden="1">'6Individual'!#REF!</definedName>
    <definedName name="_Fill" localSheetId="41" hidden="1">'7Grupo_mas rangos de edad'!#REF!</definedName>
    <definedName name="_Fill" localSheetId="40" hidden="1">'7Individual'!#REF!</definedName>
    <definedName name="_Fill" localSheetId="48" hidden="1">'8GM.E.'!#REF!</definedName>
    <definedName name="_Fill" localSheetId="47" hidden="1">'8GM.N.'!#REF!</definedName>
    <definedName name="_Fill" localSheetId="49" hidden="1">'8GM.T.'!#REF!</definedName>
    <definedName name="_Fill" localSheetId="46" hidden="1">'8GRUPO'!#REF!</definedName>
    <definedName name="_Fill" localSheetId="42" hidden="1">'8Individual'!#REF!</definedName>
    <definedName name="_Fill" localSheetId="44" hidden="1">'8M.E.'!#REF!</definedName>
    <definedName name="_Fill" localSheetId="43" hidden="1">'8M.N.'!#REF!</definedName>
    <definedName name="_Fill" localSheetId="45" hidden="1">'8M.T.'!#REF!</definedName>
    <definedName name="_Fill" localSheetId="1" hidden="1">#REF!</definedName>
    <definedName name="_Fill" localSheetId="3" hidden="1">#REF!</definedName>
    <definedName name="_Fill" localSheetId="2" hidden="1">#REF!</definedName>
    <definedName name="_Fill" hidden="1">#REF!</definedName>
    <definedName name="_xlnm._FilterDatabase" localSheetId="38" hidden="1">'6Individual'!$X$44:$Z$73</definedName>
    <definedName name="_Regression_Int" localSheetId="4" hidden="1">1</definedName>
    <definedName name="_Regression_Int" localSheetId="6" hidden="1">1</definedName>
    <definedName name="_Regression_Int" localSheetId="5" hidden="1">1</definedName>
    <definedName name="_Regression_Int" localSheetId="7" hidden="1">1</definedName>
    <definedName name="_Regression_Int" localSheetId="9" hidden="1">1</definedName>
    <definedName name="_Regression_Int" localSheetId="10" hidden="1">1</definedName>
    <definedName name="_Regression_Int" localSheetId="11" hidden="1">1</definedName>
    <definedName name="_Regression_Int" localSheetId="8" hidden="1">1</definedName>
    <definedName name="_Regression_Int" localSheetId="13" hidden="1">1</definedName>
    <definedName name="_Regression_Int" localSheetId="14" hidden="1">1</definedName>
    <definedName name="_Regression_Int" localSheetId="15" hidden="1">1</definedName>
    <definedName name="_Regression_Int" localSheetId="12" hidden="1">1</definedName>
    <definedName name="_Regression_Int" localSheetId="27" hidden="1">1</definedName>
    <definedName name="_Regression_Int" localSheetId="30" hidden="1">1</definedName>
    <definedName name="_Regression_Int" localSheetId="33" hidden="1">1</definedName>
    <definedName name="_Regression_Int" localSheetId="16" hidden="1">1</definedName>
    <definedName name="_Regression_Int" localSheetId="20" hidden="1">1</definedName>
    <definedName name="_Regression_Int" localSheetId="24" hidden="1">1</definedName>
    <definedName name="_Regression_Int" localSheetId="17" hidden="1">1</definedName>
    <definedName name="_Regression_Int" localSheetId="18" hidden="1">1</definedName>
    <definedName name="_Regression_Int" localSheetId="19" hidden="1">1</definedName>
    <definedName name="_Regression_Int" localSheetId="21" hidden="1">1</definedName>
    <definedName name="_Regression_Int" localSheetId="22" hidden="1">1</definedName>
    <definedName name="_Regression_Int" localSheetId="23" hidden="1">1</definedName>
    <definedName name="_Regression_Int" localSheetId="25" hidden="1">1</definedName>
    <definedName name="_Regression_Int" localSheetId="26" hidden="1">1</definedName>
    <definedName name="_Regression_Int" localSheetId="28" hidden="1">1</definedName>
    <definedName name="_Regression_Int" localSheetId="29" hidden="1">1</definedName>
    <definedName name="_Regression_Int" localSheetId="31" hidden="1">1</definedName>
    <definedName name="_Regression_Int" localSheetId="32" hidden="1">1</definedName>
    <definedName name="_Regression_Int" localSheetId="34" hidden="1">1</definedName>
    <definedName name="_Regression_Int" localSheetId="35" hidden="1">1</definedName>
    <definedName name="_Regression_Int" localSheetId="37" hidden="1">1</definedName>
    <definedName name="_Regression_Int" localSheetId="36" hidden="1">1</definedName>
    <definedName name="_Regression_Int" localSheetId="39" hidden="1">1</definedName>
    <definedName name="_Regression_Int" localSheetId="38" hidden="1">1</definedName>
    <definedName name="_Regression_Int" localSheetId="41" hidden="1">1</definedName>
    <definedName name="_Regression_Int" localSheetId="40" hidden="1">1</definedName>
    <definedName name="_Regression_Int" localSheetId="48" hidden="1">1</definedName>
    <definedName name="_Regression_Int" localSheetId="47" hidden="1">1</definedName>
    <definedName name="_Regression_Int" localSheetId="49" hidden="1">1</definedName>
    <definedName name="_Regression_Int" localSheetId="46" hidden="1">1</definedName>
    <definedName name="_Regression_Int" localSheetId="42" hidden="1">1</definedName>
    <definedName name="_Regression_Int" localSheetId="44" hidden="1">1</definedName>
    <definedName name="_Regression_Int" localSheetId="43" hidden="1">1</definedName>
    <definedName name="_Regression_Int" localSheetId="45" hidden="1">1</definedName>
    <definedName name="_Regression_Int" localSheetId="56" hidden="1">1</definedName>
    <definedName name="_Regression_Int" localSheetId="57" hidden="1">1</definedName>
    <definedName name="_Regression_Int" localSheetId="55" hidden="1">1</definedName>
    <definedName name="_Regression_Int" localSheetId="54" hidden="1">1</definedName>
    <definedName name="_Regression_Int" localSheetId="50" hidden="1">1</definedName>
    <definedName name="_Regression_Int" localSheetId="52" hidden="1">1</definedName>
    <definedName name="_Regression_Int" localSheetId="53" hidden="1">1</definedName>
    <definedName name="_Regression_Int" localSheetId="51" hidden="1">1</definedName>
    <definedName name="_xlnm.Print_Area" localSheetId="4">'1 total'!$A$1:$N$68</definedName>
    <definedName name="_xlnm.Print_Area" localSheetId="6">'1M.E.'!$A$1:$N$68</definedName>
    <definedName name="_xlnm.Print_Area" localSheetId="5">'1M.N.'!$A$1:$N$68</definedName>
    <definedName name="_xlnm.Print_Area" localSheetId="7">'1T.I.'!$A$1:$N$68</definedName>
    <definedName name="_xlnm.Print_Area" localSheetId="9">'2A'!$A$1:$U$117</definedName>
    <definedName name="_xlnm.Print_Area" localSheetId="10">'2B'!$A$1:$U$117</definedName>
    <definedName name="_xlnm.Print_Area" localSheetId="11">'2B (G)'!$A$1:$U$120</definedName>
    <definedName name="_xlnm.Print_Area" localSheetId="8">'2Total (A+B)'!$A$1:$U$116</definedName>
    <definedName name="_xlnm.Print_Area" localSheetId="13">'3A'!$A$1:$S$117</definedName>
    <definedName name="_xlnm.Print_Area" localSheetId="14">'3B'!$A$1:$S$118</definedName>
    <definedName name="_xlnm.Print_Area" localSheetId="15">'3B (G)'!$A$1:$S$118</definedName>
    <definedName name="_xlnm.Print_Area" localSheetId="12">'3Total'!$A$1:$S$117</definedName>
    <definedName name="_xlnm.Print_Area" localSheetId="27">'4Total GPO EPP'!$A$1:$E$68</definedName>
    <definedName name="_xlnm.Print_Area" localSheetId="30">'4Total GPO PSA'!$A$1:$E$69</definedName>
    <definedName name="_xlnm.Print_Area" localSheetId="33">'4Total GPO RPI'!$A$1:$E$69</definedName>
    <definedName name="_xlnm.Print_Area" localSheetId="16">'4Total Ind EPP'!$A$1:$E$68</definedName>
    <definedName name="_xlnm.Print_Area" localSheetId="20">'4Total Ind PSA'!$A$3:$E$68</definedName>
    <definedName name="_xlnm.Print_Area" localSheetId="24">'4Total Ind RPI'!$A$3:$E$69</definedName>
    <definedName name="_xlnm.Print_Area" localSheetId="17">'4V 4_1 EPP.3'!$A$1:$E$68</definedName>
    <definedName name="_xlnm.Print_Area" localSheetId="18">'4V 4_1 EPP.6'!$A$3:$E$68</definedName>
    <definedName name="_xlnm.Print_Area" localSheetId="19">'4V 4_1 EPP.9'!$A$3:$E$68</definedName>
    <definedName name="_xlnm.Print_Area" localSheetId="21">'4V 4_1 PSA.3'!$A$3:$E$68</definedName>
    <definedName name="_xlnm.Print_Area" localSheetId="22">'4V 4_1 PSA.6'!$A$3:$E$68</definedName>
    <definedName name="_xlnm.Print_Area" localSheetId="23">'4V 4_1 PSA.9'!$A$3:$E$68</definedName>
    <definedName name="_xlnm.Print_Area" localSheetId="25">'4V 4_1 RPI.3'!$A$3:$E$68</definedName>
    <definedName name="_xlnm.Print_Area" localSheetId="26">'4V 4_1 RPI.6'!$A$3:$E$68</definedName>
    <definedName name="_xlnm.Print_Area" localSheetId="28">'4VG EPP.3'!$A$1:$E$69</definedName>
    <definedName name="_xlnm.Print_Area" localSheetId="29">'4VG EPP.6'!$A$1:$E$69</definedName>
    <definedName name="_xlnm.Print_Area" localSheetId="31">'4VG PSA.3'!$A$1:$E$69</definedName>
    <definedName name="_xlnm.Print_Area" localSheetId="32">'4VG PSA.6'!$A$1:$E$69</definedName>
    <definedName name="_xlnm.Print_Area" localSheetId="34">'4VG RPI.3'!$A$1:$E$69</definedName>
    <definedName name="_xlnm.Print_Area" localSheetId="35">'4VG RPI.6'!$A$1:$E$69</definedName>
    <definedName name="_xlnm.Print_Area" localSheetId="37">'5GRUPO'!$A$1:$J$120</definedName>
    <definedName name="_xlnm.Print_Area" localSheetId="36">'5INDIVIDUAL'!$A$1:$J$119</definedName>
    <definedName name="_xlnm.Print_Area" localSheetId="39">'6Grupo_mas rangos de edad'!$A$1:$T$42</definedName>
    <definedName name="_xlnm.Print_Area" localSheetId="38">'6Individual'!$A$1:$T$42</definedName>
    <definedName name="_xlnm.Print_Area" localSheetId="41">'7Grupo_mas rangos de edad'!$A$1:$T$42</definedName>
    <definedName name="_xlnm.Print_Area" localSheetId="40">'7Individual'!$A$1:$T$42</definedName>
    <definedName name="_xlnm.Print_Area" localSheetId="48">'8GM.E.'!$A$1:$O$53</definedName>
    <definedName name="_xlnm.Print_Area" localSheetId="47">'8GM.N.'!$A$1:$O$53</definedName>
    <definedName name="_xlnm.Print_Area" localSheetId="49">'8GM.T.'!$A$1:$O$53</definedName>
    <definedName name="_xlnm.Print_Area" localSheetId="46">'8GRUPO'!$A$1:$O$53</definedName>
    <definedName name="_xlnm.Print_Area" localSheetId="42">'8Individual'!$A$1:$O$51</definedName>
    <definedName name="_xlnm.Print_Area" localSheetId="44">'8M.E.'!$A$1:$O$51</definedName>
    <definedName name="_xlnm.Print_Area" localSheetId="43">'8M.N.'!$A$1:$O$51</definedName>
    <definedName name="_xlnm.Print_Area" localSheetId="45">'8M.T.'!$A$1:$O$51</definedName>
    <definedName name="_xlnm.Print_Area" localSheetId="56">'9GM.E.'!$A$1:$I$119</definedName>
    <definedName name="_xlnm.Print_Area" localSheetId="57">'9GM.I.'!$A$1:$I$119</definedName>
    <definedName name="_xlnm.Print_Area" localSheetId="55">'9GM.N.'!$A$1:$I$119</definedName>
    <definedName name="_xlnm.Print_Area" localSheetId="54">'9Grupo'!$A$1:$I$119</definedName>
    <definedName name="_xlnm.Print_Area" localSheetId="50">'9Individual'!$A$1:$K$118</definedName>
    <definedName name="_xlnm.Print_Area" localSheetId="52">'9M.E.'!$A$1:$K$117</definedName>
    <definedName name="_xlnm.Print_Area" localSheetId="53">'9M.I.'!$A$2:$K$117</definedName>
    <definedName name="_xlnm.Print_Area" localSheetId="51">'9M.N.'!$A$1:$K$117</definedName>
    <definedName name="_xlnm.Print_Area" localSheetId="1">directorio!$A$1:$I$58</definedName>
    <definedName name="_xlnm.Print_Area" localSheetId="3">indice!$A$1:$I$58</definedName>
    <definedName name="_xlnm.Print_Area" localSheetId="0">portada!$A$1:$N$91</definedName>
    <definedName name="CC" localSheetId="33">#REF!</definedName>
    <definedName name="CC" localSheetId="19">#REF!</definedName>
    <definedName name="CC" localSheetId="34">#REF!</definedName>
    <definedName name="CC" localSheetId="35">#REF!</definedName>
    <definedName name="CC" localSheetId="39">#REF!</definedName>
    <definedName name="CC" localSheetId="41">#REF!</definedName>
    <definedName name="CC" localSheetId="44">#REF!</definedName>
    <definedName name="CC" localSheetId="45">#REF!</definedName>
    <definedName name="CC" localSheetId="56">#REF!</definedName>
    <definedName name="CC" localSheetId="57">#REF!</definedName>
    <definedName name="CC" localSheetId="55">#REF!</definedName>
    <definedName name="CC" localSheetId="54">#REF!</definedName>
    <definedName name="CC" localSheetId="1">#REF!</definedName>
    <definedName name="CC" localSheetId="3">#REF!</definedName>
    <definedName name="CC" localSheetId="2">#REF!</definedName>
    <definedName name="CC">#REF!</definedName>
    <definedName name="COPIA" localSheetId="33">#REF!</definedName>
    <definedName name="COPIA" localSheetId="34">#REF!</definedName>
    <definedName name="COPIA" localSheetId="35">#REF!</definedName>
    <definedName name="COPIA" localSheetId="39">'6Grupo_mas rangos de edad'!$A$13:$T$41</definedName>
    <definedName name="COPIA" localSheetId="38">'6Individual'!$A$13:$T$41</definedName>
    <definedName name="COPIA" localSheetId="41">'7Grupo_mas rangos de edad'!$A$13:$T$41</definedName>
    <definedName name="COPIA" localSheetId="40">'7Individual'!$A$13:$T$41</definedName>
    <definedName name="COPIA" localSheetId="1">#REF!</definedName>
    <definedName name="COPIA" localSheetId="3">#REF!</definedName>
    <definedName name="COPIA" localSheetId="2">#REF!</definedName>
    <definedName name="COPIA">#REF!</definedName>
    <definedName name="ENCABEZADO">#N/A</definedName>
    <definedName name="Imprimir_área_IM" localSheetId="4">'1 total'!$A$1:$O$59</definedName>
    <definedName name="Imprimir_área_IM" localSheetId="6">'1M.E.'!$A$1:$O$59</definedName>
    <definedName name="Imprimir_área_IM" localSheetId="5">'1M.N.'!$A$1:$O$59</definedName>
    <definedName name="Imprimir_área_IM" localSheetId="7">'1T.I.'!$A$1:$O$59</definedName>
    <definedName name="Imprimir_área_IM" localSheetId="9">'2A'!$A$2:$U$117</definedName>
    <definedName name="Imprimir_área_IM" localSheetId="10">'2B'!$A$2:$U$117</definedName>
    <definedName name="Imprimir_área_IM" localSheetId="11">'2B (G)'!$A$2:$U$119</definedName>
    <definedName name="Imprimir_área_IM" localSheetId="8">'2Total (A+B)'!$A$2:$U$117</definedName>
    <definedName name="Imprimir_área_IM" localSheetId="13">'3A'!$A$2:$S$117</definedName>
    <definedName name="Imprimir_área_IM" localSheetId="14">'3B'!$A$2:$S$117</definedName>
    <definedName name="Imprimir_área_IM" localSheetId="15">'3B (G)'!$A$2:$S$118</definedName>
    <definedName name="Imprimir_área_IM" localSheetId="12">'3Total'!$A$2:$S$117</definedName>
    <definedName name="Imprimir_área_IM" localSheetId="27">'4Total GPO EPP'!$A$1:$R$46</definedName>
    <definedName name="Imprimir_área_IM" localSheetId="30">'4Total GPO PSA'!$A$1:$R$46</definedName>
    <definedName name="Imprimir_área_IM" localSheetId="33">'4Total GPO RPI'!$A$1:$R$46</definedName>
    <definedName name="Imprimir_área_IM" localSheetId="16">'4Total Ind EPP'!$A$1:$R$46</definedName>
    <definedName name="Imprimir_área_IM" localSheetId="20">'4Total Ind PSA'!$A$1:$R$46</definedName>
    <definedName name="Imprimir_área_IM" localSheetId="24">'4Total Ind RPI'!$A$1:$R$46</definedName>
    <definedName name="Imprimir_área_IM" localSheetId="17">'4V 4_1 EPP.3'!$A$1:$R$46</definedName>
    <definedName name="Imprimir_área_IM" localSheetId="18">'4V 4_1 EPP.6'!$A$1:$R$46</definedName>
    <definedName name="Imprimir_área_IM" localSheetId="19">'4V 4_1 EPP.9'!$A$1:$R$46</definedName>
    <definedName name="Imprimir_área_IM" localSheetId="21">'4V 4_1 PSA.3'!$A$1:$R$46</definedName>
    <definedName name="Imprimir_área_IM" localSheetId="22">'4V 4_1 PSA.6'!$A$1:$R$46</definedName>
    <definedName name="Imprimir_área_IM" localSheetId="23">'4V 4_1 PSA.9'!$A$1:$R$46</definedName>
    <definedName name="Imprimir_área_IM" localSheetId="25">'4V 4_1 RPI.3'!$A$1:$R$46</definedName>
    <definedName name="Imprimir_área_IM" localSheetId="26">'4V 4_1 RPI.6'!$A$1:$R$46</definedName>
    <definedName name="Imprimir_área_IM" localSheetId="28">'4VG EPP.3'!$A$1:$R$46</definedName>
    <definedName name="Imprimir_área_IM" localSheetId="29">'4VG EPP.6'!$A$1:$R$46</definedName>
    <definedName name="Imprimir_área_IM" localSheetId="31">'4VG PSA.3'!$A$1:$R$46</definedName>
    <definedName name="Imprimir_área_IM" localSheetId="32">'4VG PSA.6'!$A$1:$R$46</definedName>
    <definedName name="Imprimir_área_IM" localSheetId="34">'4VG RPI.3'!$A$1:$R$46</definedName>
    <definedName name="Imprimir_área_IM" localSheetId="35">'4VG RPI.6'!$A$1:$R$46</definedName>
    <definedName name="Imprimir_área_IM" localSheetId="37">'5GRUPO'!$B$2:$W$61</definedName>
    <definedName name="Imprimir_área_IM" localSheetId="36">'5INDIVIDUAL'!$B$2:$W$61</definedName>
    <definedName name="Imprimir_área_IM" localSheetId="39">'6Grupo_mas rangos de edad'!$A$1:$S$41</definedName>
    <definedName name="Imprimir_área_IM" localSheetId="38">'6Individual'!$A$1:$S$41</definedName>
    <definedName name="Imprimir_área_IM" localSheetId="41">'7Grupo_mas rangos de edad'!$A$1:$S$41</definedName>
    <definedName name="Imprimir_área_IM" localSheetId="40">'7Individual'!$A$1:$S$41</definedName>
    <definedName name="Imprimir_área_IM" localSheetId="48">'8GM.E.'!$A$2:$O$51</definedName>
    <definedName name="Imprimir_área_IM" localSheetId="47">'8GM.N.'!$A$2:$O$51</definedName>
    <definedName name="Imprimir_área_IM" localSheetId="49">'8GM.T.'!$A$2:$O$51</definedName>
    <definedName name="Imprimir_área_IM" localSheetId="46">'8GRUPO'!$A$2:$O$51</definedName>
    <definedName name="Imprimir_área_IM" localSheetId="42">'8Individual'!$A$2:$O$50</definedName>
    <definedName name="Imprimir_área_IM" localSheetId="44">'8M.E.'!$A$2:$O$50</definedName>
    <definedName name="Imprimir_área_IM" localSheetId="43">'8M.N.'!$A$2:$O$50</definedName>
    <definedName name="Imprimir_área_IM" localSheetId="45">'8M.T.'!$A$2:$O$50</definedName>
    <definedName name="Imprimir_área_IM" localSheetId="56">'9GM.E.'!$A$2:$I$118</definedName>
    <definedName name="Imprimir_área_IM" localSheetId="57">'9GM.I.'!$A$2:$I$118</definedName>
    <definedName name="Imprimir_área_IM" localSheetId="55">'9GM.N.'!$A$2:$I$118</definedName>
    <definedName name="Imprimir_área_IM" localSheetId="54">'9Grupo'!$A$2:$I$118</definedName>
    <definedName name="Imprimir_área_IM" localSheetId="50">'9Individual'!$A$2:$K$117</definedName>
    <definedName name="Imprimir_área_IM" localSheetId="52">'9M.E.'!$A$2:$K$117</definedName>
    <definedName name="Imprimir_área_IM" localSheetId="53">'9M.I.'!$A$2:$K$117</definedName>
    <definedName name="Imprimir_área_IM" localSheetId="51">'9M.N.'!$A$2:$K$117</definedName>
    <definedName name="Imprimir_área_IM" localSheetId="1">#REF!</definedName>
    <definedName name="Imprimir_área_IM" localSheetId="3">#REF!</definedName>
    <definedName name="Imprimir_área_IM" localSheetId="2">#REF!</definedName>
    <definedName name="Imprimir_área_IM">#REF!</definedName>
    <definedName name="SAGFREAF" localSheetId="33">#REF!</definedName>
    <definedName name="SAGFREAF" localSheetId="34">#REF!</definedName>
    <definedName name="SAGFREAF" localSheetId="35">#REF!</definedName>
    <definedName name="SAGFREAF" localSheetId="1">#REF!</definedName>
    <definedName name="SAGFREAF" localSheetId="3">#REF!</definedName>
    <definedName name="SAGFREAF" localSheetId="2">#REF!</definedName>
    <definedName name="SAGFREAF">#REF!</definedName>
    <definedName name="_xlnm.Print_Titles" localSheetId="9">'2A'!$1:$13</definedName>
    <definedName name="_xlnm.Print_Titles" localSheetId="10">'2B'!$1:$13</definedName>
    <definedName name="_xlnm.Print_Titles" localSheetId="11">'2B (G)'!$1:$13</definedName>
    <definedName name="_xlnm.Print_Titles" localSheetId="8">'2Total (A+B)'!$1:$13</definedName>
    <definedName name="_xlnm.Print_Titles" localSheetId="13">'3A'!$1:$13</definedName>
    <definedName name="_xlnm.Print_Titles" localSheetId="14">'3B'!$1:$13</definedName>
    <definedName name="_xlnm.Print_Titles" localSheetId="15">'3B (G)'!$1:$13</definedName>
    <definedName name="_xlnm.Print_Titles" localSheetId="12">'3Total'!$1:$13</definedName>
    <definedName name="_xlnm.Print_Titles" localSheetId="37">'5GRUPO'!$2:$30</definedName>
    <definedName name="_xlnm.Print_Titles" localSheetId="36">'5INDIVIDUAL'!$2:$30</definedName>
    <definedName name="_xlnm.Print_Titles" localSheetId="56">'9GM.E.'!$1:$29</definedName>
    <definedName name="_xlnm.Print_Titles" localSheetId="57">'9GM.I.'!$1:$29</definedName>
    <definedName name="_xlnm.Print_Titles" localSheetId="55">'9GM.N.'!$1:$29</definedName>
    <definedName name="_xlnm.Print_Titles" localSheetId="54">'9Grupo'!$1:$29</definedName>
    <definedName name="_xlnm.Print_Titles" localSheetId="50">'9Individual'!$1:$29</definedName>
    <definedName name="_xlnm.Print_Titles" localSheetId="52">'9M.E.'!$1:$29</definedName>
    <definedName name="_xlnm.Print_Titles" localSheetId="53">'9M.I.'!$1:$29</definedName>
    <definedName name="_xlnm.Print_Titles" localSheetId="51">'9M.N.'!$1:$29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P33" i="41" l="1"/>
  <c r="D31" i="57" l="1"/>
  <c r="D118" i="57" s="1"/>
  <c r="H31" i="57"/>
  <c r="H118" i="57" s="1"/>
  <c r="D31" i="58"/>
  <c r="H31" i="58"/>
  <c r="D31" i="59"/>
  <c r="H31" i="59"/>
  <c r="B31" i="57"/>
  <c r="B118" i="57" s="1"/>
  <c r="F31" i="57"/>
  <c r="F118" i="57" s="1"/>
  <c r="B31" i="58"/>
  <c r="F31" i="58"/>
  <c r="B31" i="59"/>
  <c r="F31" i="59"/>
  <c r="G31" i="54"/>
  <c r="G31" i="57"/>
  <c r="G118" i="57" s="1"/>
  <c r="C31" i="57"/>
  <c r="C118" i="57" s="1"/>
  <c r="G31" i="58"/>
  <c r="C31" i="58"/>
  <c r="G31" i="59"/>
  <c r="C31" i="59"/>
  <c r="E31" i="57"/>
  <c r="E118" i="57" s="1"/>
  <c r="I31" i="57"/>
  <c r="I118" i="57" s="1"/>
  <c r="E31" i="58"/>
  <c r="I31" i="58"/>
  <c r="E31" i="59"/>
  <c r="I31" i="59"/>
  <c r="J50" i="45" l="1"/>
  <c r="K50" i="45"/>
  <c r="T40" i="40" l="1"/>
  <c r="D67" i="25" l="1"/>
  <c r="E67" i="25"/>
  <c r="C67" i="25"/>
  <c r="H17" i="52" l="1"/>
  <c r="F18" i="52"/>
  <c r="H21" i="52"/>
  <c r="F22" i="52"/>
  <c r="G22" i="52"/>
  <c r="H25" i="52"/>
  <c r="I25" i="52"/>
  <c r="F26" i="52"/>
  <c r="G29" i="52"/>
  <c r="E19" i="52" l="1"/>
  <c r="F28" i="52"/>
  <c r="F24" i="52"/>
  <c r="F20" i="52"/>
  <c r="K28" i="52"/>
  <c r="H27" i="52"/>
  <c r="H23" i="52"/>
  <c r="H19" i="52"/>
  <c r="F16" i="52"/>
  <c r="H15" i="52"/>
  <c r="K29" i="52"/>
  <c r="J26" i="52"/>
  <c r="J22" i="52"/>
  <c r="J18" i="52"/>
  <c r="K31" i="53"/>
  <c r="H31" i="54"/>
  <c r="C31" i="55"/>
  <c r="E31" i="53"/>
  <c r="I31" i="53"/>
  <c r="J31" i="54"/>
  <c r="E31" i="54"/>
  <c r="I31" i="55"/>
  <c r="E31" i="55"/>
  <c r="C31" i="54"/>
  <c r="K31" i="55"/>
  <c r="C31" i="53"/>
  <c r="D31" i="53"/>
  <c r="J24" i="52"/>
  <c r="J20" i="52"/>
  <c r="H14" i="52"/>
  <c r="H31" i="53"/>
  <c r="I31" i="54"/>
  <c r="D31" i="54"/>
  <c r="H31" i="55"/>
  <c r="D31" i="55"/>
  <c r="G31" i="53"/>
  <c r="G31" i="55"/>
  <c r="J28" i="52"/>
  <c r="J16" i="52"/>
  <c r="J14" i="52"/>
  <c r="J31" i="53"/>
  <c r="F14" i="52"/>
  <c r="F31" i="53"/>
  <c r="K31" i="54"/>
  <c r="F31" i="54"/>
  <c r="B31" i="54"/>
  <c r="J31" i="55"/>
  <c r="F31" i="55"/>
  <c r="B31" i="55"/>
  <c r="D14" i="52"/>
  <c r="D25" i="52"/>
  <c r="D21" i="52"/>
  <c r="D17" i="52"/>
  <c r="E29" i="52"/>
  <c r="D27" i="52"/>
  <c r="D23" i="52"/>
  <c r="D19" i="52"/>
  <c r="D15" i="52"/>
  <c r="G14" i="52"/>
  <c r="C14" i="52"/>
  <c r="C28" i="52"/>
  <c r="C24" i="52"/>
  <c r="C20" i="52"/>
  <c r="C16" i="52"/>
  <c r="E27" i="52"/>
  <c r="E23" i="52"/>
  <c r="E15" i="52"/>
  <c r="G26" i="52"/>
  <c r="K24" i="52"/>
  <c r="I21" i="52"/>
  <c r="K20" i="52"/>
  <c r="G18" i="52"/>
  <c r="I17" i="52"/>
  <c r="K16" i="52"/>
  <c r="K14" i="52"/>
  <c r="F29" i="52"/>
  <c r="I28" i="52"/>
  <c r="E28" i="52"/>
  <c r="K27" i="52"/>
  <c r="G27" i="52"/>
  <c r="C27" i="52"/>
  <c r="I26" i="52"/>
  <c r="E26" i="52"/>
  <c r="K25" i="52"/>
  <c r="G25" i="52"/>
  <c r="C25" i="52"/>
  <c r="I24" i="52"/>
  <c r="E24" i="52"/>
  <c r="K23" i="52"/>
  <c r="G23" i="52"/>
  <c r="C23" i="52"/>
  <c r="I22" i="52"/>
  <c r="E22" i="52"/>
  <c r="K21" i="52"/>
  <c r="G21" i="52"/>
  <c r="C21" i="52"/>
  <c r="I20" i="52"/>
  <c r="E20" i="52"/>
  <c r="K19" i="52"/>
  <c r="G19" i="52"/>
  <c r="C19" i="52"/>
  <c r="I18" i="52"/>
  <c r="E18" i="52"/>
  <c r="K17" i="52"/>
  <c r="G17" i="52"/>
  <c r="C17" i="52"/>
  <c r="I16" i="52"/>
  <c r="E16" i="52"/>
  <c r="K15" i="52"/>
  <c r="G15" i="52"/>
  <c r="C15" i="52"/>
  <c r="I14" i="52"/>
  <c r="E14" i="52"/>
  <c r="H29" i="52"/>
  <c r="G28" i="52"/>
  <c r="I27" i="52"/>
  <c r="K26" i="52"/>
  <c r="C26" i="52"/>
  <c r="E25" i="52"/>
  <c r="G24" i="52"/>
  <c r="I23" i="52"/>
  <c r="K22" i="52"/>
  <c r="C22" i="52"/>
  <c r="E21" i="52"/>
  <c r="G20" i="52"/>
  <c r="I19" i="52"/>
  <c r="K18" i="52"/>
  <c r="C18" i="52"/>
  <c r="E17" i="52"/>
  <c r="G16" i="52"/>
  <c r="I15" i="52"/>
  <c r="C29" i="52"/>
  <c r="H28" i="52"/>
  <c r="D28" i="52"/>
  <c r="J27" i="52"/>
  <c r="F27" i="52"/>
  <c r="H26" i="52"/>
  <c r="D26" i="52"/>
  <c r="J25" i="52"/>
  <c r="F25" i="52"/>
  <c r="H24" i="52"/>
  <c r="D24" i="52"/>
  <c r="J23" i="52"/>
  <c r="F23" i="52"/>
  <c r="H22" i="52"/>
  <c r="D22" i="52"/>
  <c r="J21" i="52"/>
  <c r="F21" i="52"/>
  <c r="H20" i="52"/>
  <c r="D20" i="52"/>
  <c r="J19" i="52"/>
  <c r="F19" i="52"/>
  <c r="H18" i="52"/>
  <c r="D18" i="52"/>
  <c r="J17" i="52"/>
  <c r="F17" i="52"/>
  <c r="H16" i="52"/>
  <c r="D16" i="52"/>
  <c r="J15" i="52"/>
  <c r="F15" i="52"/>
  <c r="I29" i="52"/>
  <c r="J29" i="52"/>
  <c r="D29" i="52"/>
  <c r="B15" i="52"/>
  <c r="B16" i="52"/>
  <c r="B17" i="52"/>
  <c r="B18" i="52"/>
  <c r="B19" i="52"/>
  <c r="B20" i="52"/>
  <c r="B21" i="52"/>
  <c r="B22" i="52"/>
  <c r="B23" i="52"/>
  <c r="B24" i="52"/>
  <c r="B25" i="52"/>
  <c r="B26" i="52"/>
  <c r="B27" i="52"/>
  <c r="B28" i="52"/>
  <c r="B29" i="52"/>
  <c r="B14" i="52" l="1"/>
  <c r="B31" i="53"/>
  <c r="C68" i="32"/>
  <c r="B67" i="60"/>
  <c r="C68" i="61"/>
  <c r="B68" i="61"/>
  <c r="B68" i="62"/>
  <c r="B117" i="53" l="1"/>
  <c r="B31" i="52"/>
  <c r="C22" i="60"/>
  <c r="E16" i="60"/>
  <c r="E18" i="60"/>
  <c r="E21" i="60"/>
  <c r="E17" i="60"/>
  <c r="E19" i="60"/>
  <c r="E20" i="60"/>
  <c r="E22" i="60"/>
  <c r="E23" i="60"/>
  <c r="E24" i="60"/>
  <c r="E25" i="60"/>
  <c r="E26" i="60"/>
  <c r="E27" i="60"/>
  <c r="E28" i="60"/>
  <c r="E29" i="60"/>
  <c r="E30" i="60"/>
  <c r="E31" i="60"/>
  <c r="C18" i="60"/>
  <c r="C26" i="60"/>
  <c r="C30" i="60"/>
  <c r="C34" i="60"/>
  <c r="C38" i="60"/>
  <c r="C42" i="60"/>
  <c r="C46" i="60"/>
  <c r="C50" i="60"/>
  <c r="C54" i="60"/>
  <c r="C56" i="60"/>
  <c r="C58" i="60"/>
  <c r="C60" i="60"/>
  <c r="C62" i="60"/>
  <c r="C64" i="60"/>
  <c r="C66" i="60"/>
  <c r="D68" i="62"/>
  <c r="D68" i="61"/>
  <c r="D17" i="60"/>
  <c r="D18" i="60"/>
  <c r="D19" i="60"/>
  <c r="D20" i="60"/>
  <c r="D21" i="60"/>
  <c r="D22" i="60"/>
  <c r="D23" i="60"/>
  <c r="D24" i="60"/>
  <c r="D25" i="60"/>
  <c r="D26" i="60"/>
  <c r="D27" i="60"/>
  <c r="D28" i="60"/>
  <c r="D29" i="60"/>
  <c r="D30" i="60"/>
  <c r="E32" i="60"/>
  <c r="E33" i="60"/>
  <c r="E34" i="60"/>
  <c r="E35" i="60"/>
  <c r="E36" i="60"/>
  <c r="E37" i="60"/>
  <c r="E38" i="60"/>
  <c r="E39" i="60"/>
  <c r="E40" i="60"/>
  <c r="E41" i="60"/>
  <c r="E42" i="60"/>
  <c r="E43" i="60"/>
  <c r="E44" i="60"/>
  <c r="E45" i="60"/>
  <c r="E46" i="60"/>
  <c r="E47" i="60"/>
  <c r="E48" i="60"/>
  <c r="E49" i="60"/>
  <c r="E50" i="60"/>
  <c r="E51" i="60"/>
  <c r="E52" i="60"/>
  <c r="E53" i="60"/>
  <c r="E54" i="60"/>
  <c r="E55" i="60"/>
  <c r="E56" i="60"/>
  <c r="E57" i="60"/>
  <c r="E58" i="60"/>
  <c r="E59" i="60"/>
  <c r="E60" i="60"/>
  <c r="E61" i="60"/>
  <c r="E62" i="60"/>
  <c r="E63" i="60"/>
  <c r="E64" i="60"/>
  <c r="E65" i="60"/>
  <c r="E66" i="60"/>
  <c r="B17" i="60"/>
  <c r="B18" i="60"/>
  <c r="B19" i="60"/>
  <c r="B20" i="60"/>
  <c r="B21" i="60"/>
  <c r="B22" i="60"/>
  <c r="B23" i="60"/>
  <c r="B24" i="60"/>
  <c r="B25" i="60"/>
  <c r="B26" i="60"/>
  <c r="B27" i="60"/>
  <c r="B28" i="60"/>
  <c r="B29" i="60"/>
  <c r="B30" i="60"/>
  <c r="B31" i="60"/>
  <c r="B32" i="60"/>
  <c r="B33" i="60"/>
  <c r="B34" i="60"/>
  <c r="B35" i="60"/>
  <c r="B36" i="60"/>
  <c r="B37" i="60"/>
  <c r="B38" i="60"/>
  <c r="B39" i="60"/>
  <c r="B40" i="60"/>
  <c r="B41" i="60"/>
  <c r="B42" i="60"/>
  <c r="B43" i="60"/>
  <c r="B44" i="60"/>
  <c r="B45" i="60"/>
  <c r="B46" i="60"/>
  <c r="B47" i="60"/>
  <c r="B48" i="60"/>
  <c r="B49" i="60"/>
  <c r="B50" i="60"/>
  <c r="B51" i="60"/>
  <c r="B52" i="60"/>
  <c r="B53" i="60"/>
  <c r="B54" i="60"/>
  <c r="B55" i="60"/>
  <c r="B56" i="60"/>
  <c r="B57" i="60"/>
  <c r="B58" i="60"/>
  <c r="B59" i="60"/>
  <c r="B60" i="60"/>
  <c r="B61" i="60"/>
  <c r="B62" i="60"/>
  <c r="B63" i="60"/>
  <c r="B64" i="60"/>
  <c r="B65" i="60"/>
  <c r="B66" i="60"/>
  <c r="C16" i="60"/>
  <c r="C20" i="60"/>
  <c r="C24" i="60"/>
  <c r="C28" i="60"/>
  <c r="C32" i="60"/>
  <c r="C36" i="60"/>
  <c r="C40" i="60"/>
  <c r="C44" i="60"/>
  <c r="C48" i="60"/>
  <c r="C52" i="60"/>
  <c r="D31" i="60"/>
  <c r="D32" i="60"/>
  <c r="D33" i="60"/>
  <c r="D34" i="60"/>
  <c r="D35" i="60"/>
  <c r="D36" i="60"/>
  <c r="D37" i="60"/>
  <c r="D38" i="60"/>
  <c r="D39" i="60"/>
  <c r="D40" i="60"/>
  <c r="D41" i="60"/>
  <c r="D42" i="60"/>
  <c r="D43" i="60"/>
  <c r="D44" i="60"/>
  <c r="D45" i="60"/>
  <c r="D46" i="60"/>
  <c r="D47" i="60"/>
  <c r="D48" i="60"/>
  <c r="D49" i="60"/>
  <c r="D50" i="60"/>
  <c r="D51" i="60"/>
  <c r="D52" i="60"/>
  <c r="D53" i="60"/>
  <c r="D54" i="60"/>
  <c r="D55" i="60"/>
  <c r="D56" i="60"/>
  <c r="D57" i="60"/>
  <c r="D58" i="60"/>
  <c r="D59" i="60"/>
  <c r="D60" i="60"/>
  <c r="D61" i="60"/>
  <c r="D62" i="60"/>
  <c r="D63" i="60"/>
  <c r="D64" i="60"/>
  <c r="D65" i="60"/>
  <c r="D66" i="60"/>
  <c r="E67" i="60"/>
  <c r="E68" i="62"/>
  <c r="B16" i="60"/>
  <c r="C67" i="60"/>
  <c r="C17" i="60"/>
  <c r="C19" i="60"/>
  <c r="C21" i="60"/>
  <c r="C23" i="60"/>
  <c r="C25" i="60"/>
  <c r="C27" i="60"/>
  <c r="C29" i="60"/>
  <c r="C31" i="60"/>
  <c r="C33" i="60"/>
  <c r="C35" i="60"/>
  <c r="C37" i="60"/>
  <c r="C39" i="60"/>
  <c r="C41" i="60"/>
  <c r="C43" i="60"/>
  <c r="C45" i="60"/>
  <c r="C47" i="60"/>
  <c r="C49" i="60"/>
  <c r="C51" i="60"/>
  <c r="C53" i="60"/>
  <c r="C55" i="60"/>
  <c r="C57" i="60"/>
  <c r="C59" i="60"/>
  <c r="C61" i="60"/>
  <c r="C63" i="60"/>
  <c r="C65" i="60"/>
  <c r="D67" i="60"/>
  <c r="D16" i="60"/>
  <c r="C68" i="62"/>
  <c r="E68" i="61"/>
  <c r="I118" i="59"/>
  <c r="H118" i="59"/>
  <c r="G118" i="59"/>
  <c r="F118" i="59"/>
  <c r="E118" i="59"/>
  <c r="D118" i="59"/>
  <c r="C118" i="59"/>
  <c r="B118" i="59"/>
  <c r="F118" i="39"/>
  <c r="D118" i="39"/>
  <c r="C68" i="33"/>
  <c r="T32" i="40" l="1"/>
  <c r="S13" i="40"/>
  <c r="S33" i="40"/>
  <c r="T38" i="40"/>
  <c r="T37" i="40"/>
  <c r="T39" i="40"/>
  <c r="E68" i="60"/>
  <c r="B68" i="60"/>
  <c r="C68" i="60"/>
  <c r="D68" i="60"/>
  <c r="E46" i="8"/>
  <c r="E36" i="6"/>
  <c r="I118" i="58" l="1"/>
  <c r="H118" i="58"/>
  <c r="G118" i="58"/>
  <c r="E118" i="58"/>
  <c r="D118" i="58"/>
  <c r="C118" i="58"/>
  <c r="B116" i="56"/>
  <c r="I115" i="56"/>
  <c r="H115" i="56"/>
  <c r="G115" i="56"/>
  <c r="B115" i="56"/>
  <c r="I114" i="56"/>
  <c r="H114" i="56"/>
  <c r="G114" i="56"/>
  <c r="B114" i="56"/>
  <c r="I113" i="56"/>
  <c r="H113" i="56"/>
  <c r="G113" i="56"/>
  <c r="B113" i="56"/>
  <c r="I112" i="56"/>
  <c r="H112" i="56"/>
  <c r="G112" i="56"/>
  <c r="B112" i="56"/>
  <c r="I111" i="56"/>
  <c r="H111" i="56"/>
  <c r="G111" i="56"/>
  <c r="B111" i="56"/>
  <c r="I110" i="56"/>
  <c r="H110" i="56"/>
  <c r="B110" i="56"/>
  <c r="I109" i="56"/>
  <c r="H109" i="56"/>
  <c r="B109" i="56"/>
  <c r="I108" i="56"/>
  <c r="H108" i="56"/>
  <c r="B108" i="56"/>
  <c r="I107" i="56"/>
  <c r="H107" i="56"/>
  <c r="B107" i="56"/>
  <c r="I106" i="56"/>
  <c r="H106" i="56"/>
  <c r="B106" i="56"/>
  <c r="I105" i="56"/>
  <c r="H105" i="56"/>
  <c r="B105" i="56"/>
  <c r="I104" i="56"/>
  <c r="H104" i="56"/>
  <c r="B104" i="56"/>
  <c r="I103" i="56"/>
  <c r="H103" i="56"/>
  <c r="B103" i="56"/>
  <c r="I102" i="56"/>
  <c r="H102" i="56"/>
  <c r="B102" i="56"/>
  <c r="I101" i="56"/>
  <c r="H101" i="56"/>
  <c r="B101" i="56"/>
  <c r="I100" i="56"/>
  <c r="B100" i="56"/>
  <c r="I99" i="56"/>
  <c r="H99" i="56"/>
  <c r="B99" i="56"/>
  <c r="I98" i="56"/>
  <c r="H98" i="56"/>
  <c r="B98" i="56"/>
  <c r="I97" i="56"/>
  <c r="H97" i="56"/>
  <c r="B97" i="56"/>
  <c r="I96" i="56"/>
  <c r="H96" i="56"/>
  <c r="B96" i="56"/>
  <c r="I95" i="56"/>
  <c r="H95" i="56"/>
  <c r="B95" i="56"/>
  <c r="I94" i="56"/>
  <c r="H94" i="56"/>
  <c r="B94" i="56"/>
  <c r="I93" i="56"/>
  <c r="H93" i="56"/>
  <c r="B93" i="56"/>
  <c r="I92" i="56"/>
  <c r="H92" i="56"/>
  <c r="B92" i="56"/>
  <c r="I91" i="56"/>
  <c r="H91" i="56"/>
  <c r="B91" i="56"/>
  <c r="I90" i="56"/>
  <c r="H90" i="56"/>
  <c r="B90" i="56"/>
  <c r="I89" i="56"/>
  <c r="H89" i="56"/>
  <c r="B89" i="56"/>
  <c r="I88" i="56"/>
  <c r="H88" i="56"/>
  <c r="B88" i="56"/>
  <c r="I87" i="56"/>
  <c r="H87" i="56"/>
  <c r="B87" i="56"/>
  <c r="I86" i="56"/>
  <c r="H86" i="56"/>
  <c r="B86" i="56"/>
  <c r="I85" i="56"/>
  <c r="H85" i="56"/>
  <c r="F85" i="56"/>
  <c r="B85" i="56"/>
  <c r="I84" i="56"/>
  <c r="H84" i="56"/>
  <c r="B84" i="56"/>
  <c r="I83" i="56"/>
  <c r="H83" i="56"/>
  <c r="B83" i="56"/>
  <c r="I82" i="56"/>
  <c r="H82" i="56"/>
  <c r="B82" i="56"/>
  <c r="I81" i="56"/>
  <c r="H81" i="56"/>
  <c r="B81" i="56"/>
  <c r="I80" i="56"/>
  <c r="H80" i="56"/>
  <c r="B80" i="56"/>
  <c r="I79" i="56"/>
  <c r="H79" i="56"/>
  <c r="B79" i="56"/>
  <c r="I78" i="56"/>
  <c r="H78" i="56"/>
  <c r="B78" i="56"/>
  <c r="I77" i="56"/>
  <c r="H77" i="56"/>
  <c r="B77" i="56"/>
  <c r="I76" i="56"/>
  <c r="H76" i="56"/>
  <c r="B76" i="56"/>
  <c r="I75" i="56"/>
  <c r="H75" i="56"/>
  <c r="B75" i="56"/>
  <c r="I74" i="56"/>
  <c r="H74" i="56"/>
  <c r="B74" i="56"/>
  <c r="I73" i="56"/>
  <c r="H73" i="56"/>
  <c r="B73" i="56"/>
  <c r="I72" i="56"/>
  <c r="H72" i="56"/>
  <c r="B72" i="56"/>
  <c r="I71" i="56"/>
  <c r="H71" i="56"/>
  <c r="F71" i="56"/>
  <c r="B71" i="56"/>
  <c r="I70" i="56"/>
  <c r="H70" i="56"/>
  <c r="B70" i="56"/>
  <c r="I69" i="56"/>
  <c r="H69" i="56"/>
  <c r="B69" i="56"/>
  <c r="I68" i="56"/>
  <c r="H68" i="56"/>
  <c r="B68" i="56"/>
  <c r="I67" i="56"/>
  <c r="H67" i="56"/>
  <c r="B67" i="56"/>
  <c r="I66" i="56"/>
  <c r="H66" i="56"/>
  <c r="B66" i="56"/>
  <c r="I65" i="56"/>
  <c r="H65" i="56"/>
  <c r="B65" i="56"/>
  <c r="I64" i="56"/>
  <c r="H64" i="56"/>
  <c r="B64" i="56"/>
  <c r="I63" i="56"/>
  <c r="H63" i="56"/>
  <c r="B63" i="56"/>
  <c r="I62" i="56"/>
  <c r="H62" i="56"/>
  <c r="B62" i="56"/>
  <c r="I61" i="56"/>
  <c r="H61" i="56"/>
  <c r="B61" i="56"/>
  <c r="I60" i="56"/>
  <c r="H60" i="56"/>
  <c r="B60" i="56"/>
  <c r="I59" i="56"/>
  <c r="H59" i="56"/>
  <c r="B59" i="56"/>
  <c r="I58" i="56"/>
  <c r="H58" i="56"/>
  <c r="B58" i="56"/>
  <c r="I57" i="56"/>
  <c r="H57" i="56"/>
  <c r="B57" i="56"/>
  <c r="I56" i="56"/>
  <c r="H56" i="56"/>
  <c r="D56" i="56"/>
  <c r="B56" i="56"/>
  <c r="I55" i="56"/>
  <c r="H55" i="56"/>
  <c r="B55" i="56"/>
  <c r="I54" i="56"/>
  <c r="H54" i="56"/>
  <c r="B54" i="56"/>
  <c r="I53" i="56"/>
  <c r="H53" i="56"/>
  <c r="B53" i="56"/>
  <c r="I52" i="56"/>
  <c r="H52" i="56"/>
  <c r="B52" i="56"/>
  <c r="I51" i="56"/>
  <c r="H51" i="56"/>
  <c r="G51" i="56"/>
  <c r="B51" i="56"/>
  <c r="I50" i="56"/>
  <c r="H50" i="56"/>
  <c r="B50" i="56"/>
  <c r="I49" i="56"/>
  <c r="H49" i="56"/>
  <c r="B49" i="56"/>
  <c r="I48" i="56"/>
  <c r="H48" i="56"/>
  <c r="B48" i="56"/>
  <c r="I47" i="56"/>
  <c r="H47" i="56"/>
  <c r="B47" i="56"/>
  <c r="I46" i="56"/>
  <c r="H46" i="56"/>
  <c r="B46" i="56"/>
  <c r="I45" i="56"/>
  <c r="H45" i="56"/>
  <c r="B45" i="56"/>
  <c r="I44" i="56"/>
  <c r="H44" i="56"/>
  <c r="B44" i="56"/>
  <c r="I43" i="56"/>
  <c r="H43" i="56"/>
  <c r="B43" i="56"/>
  <c r="I42" i="56"/>
  <c r="H42" i="56"/>
  <c r="B42" i="56"/>
  <c r="I41" i="56"/>
  <c r="H41" i="56"/>
  <c r="B41" i="56"/>
  <c r="I40" i="56"/>
  <c r="B40" i="56"/>
  <c r="I39" i="56"/>
  <c r="H39" i="56"/>
  <c r="B39" i="56"/>
  <c r="I38" i="56"/>
  <c r="H38" i="56"/>
  <c r="B38" i="56"/>
  <c r="I37" i="56"/>
  <c r="H37" i="56"/>
  <c r="B37" i="56"/>
  <c r="I36" i="56"/>
  <c r="H36" i="56"/>
  <c r="B36" i="56"/>
  <c r="I35" i="56"/>
  <c r="H35" i="56"/>
  <c r="B35" i="56"/>
  <c r="I34" i="56"/>
  <c r="H34" i="56"/>
  <c r="B34" i="56"/>
  <c r="I33" i="56"/>
  <c r="H33" i="56"/>
  <c r="B33" i="56"/>
  <c r="I32" i="56"/>
  <c r="H32" i="56"/>
  <c r="B32" i="56"/>
  <c r="I117" i="56"/>
  <c r="H117" i="56"/>
  <c r="G117" i="56"/>
  <c r="F117" i="56"/>
  <c r="E117" i="56"/>
  <c r="D117" i="56"/>
  <c r="C117" i="56"/>
  <c r="B117" i="56"/>
  <c r="I116" i="56"/>
  <c r="H116" i="56"/>
  <c r="G116" i="56"/>
  <c r="H100" i="56"/>
  <c r="H40" i="56"/>
  <c r="D116" i="52"/>
  <c r="J115" i="52"/>
  <c r="F115" i="52"/>
  <c r="B113" i="52"/>
  <c r="D112" i="52"/>
  <c r="F111" i="52"/>
  <c r="F109" i="52"/>
  <c r="B109" i="52"/>
  <c r="H108" i="52"/>
  <c r="B107" i="52"/>
  <c r="H106" i="52"/>
  <c r="J105" i="52"/>
  <c r="F103" i="52"/>
  <c r="H102" i="52"/>
  <c r="J101" i="52"/>
  <c r="F101" i="52"/>
  <c r="J99" i="52"/>
  <c r="B99" i="52"/>
  <c r="H98" i="52"/>
  <c r="D98" i="52"/>
  <c r="D96" i="52"/>
  <c r="J95" i="52"/>
  <c r="F95" i="52"/>
  <c r="B95" i="52"/>
  <c r="D94" i="52"/>
  <c r="F93" i="52"/>
  <c r="B93" i="52"/>
  <c r="H92" i="52"/>
  <c r="B91" i="52"/>
  <c r="H90" i="52"/>
  <c r="D90" i="52"/>
  <c r="J87" i="52"/>
  <c r="B87" i="52"/>
  <c r="H86" i="52"/>
  <c r="D86" i="52"/>
  <c r="H85" i="52"/>
  <c r="F85" i="52"/>
  <c r="H84" i="52"/>
  <c r="D84" i="52"/>
  <c r="J83" i="52"/>
  <c r="F83" i="52"/>
  <c r="B83" i="52"/>
  <c r="D82" i="52"/>
  <c r="F81" i="52"/>
  <c r="B81" i="52"/>
  <c r="J79" i="52"/>
  <c r="F79" i="52"/>
  <c r="B79" i="52"/>
  <c r="H77" i="52"/>
  <c r="F77" i="52"/>
  <c r="B77" i="52"/>
  <c r="H76" i="52"/>
  <c r="J75" i="52"/>
  <c r="B75" i="52"/>
  <c r="D74" i="52"/>
  <c r="F73" i="52"/>
  <c r="B73" i="52"/>
  <c r="H72" i="52"/>
  <c r="F71" i="52"/>
  <c r="D71" i="52"/>
  <c r="B71" i="52"/>
  <c r="D70" i="52"/>
  <c r="J69" i="52"/>
  <c r="H69" i="52"/>
  <c r="F69" i="52"/>
  <c r="H68" i="52"/>
  <c r="J67" i="52"/>
  <c r="H67" i="52"/>
  <c r="B67" i="52"/>
  <c r="J66" i="52"/>
  <c r="D66" i="52"/>
  <c r="B66" i="52"/>
  <c r="H65" i="52"/>
  <c r="F65" i="52"/>
  <c r="D65" i="52"/>
  <c r="H64" i="52"/>
  <c r="F64" i="52"/>
  <c r="B64" i="52"/>
  <c r="J63" i="52"/>
  <c r="H63" i="52"/>
  <c r="F63" i="52"/>
  <c r="B63" i="52"/>
  <c r="J62" i="52"/>
  <c r="D62" i="52"/>
  <c r="B62" i="52"/>
  <c r="F61" i="52"/>
  <c r="D61" i="52"/>
  <c r="H60" i="52"/>
  <c r="F60" i="52"/>
  <c r="J59" i="52"/>
  <c r="H59" i="52"/>
  <c r="J58" i="52"/>
  <c r="D58" i="52"/>
  <c r="B58" i="52"/>
  <c r="F57" i="52"/>
  <c r="D57" i="52"/>
  <c r="B57" i="52"/>
  <c r="J56" i="52"/>
  <c r="H56" i="52"/>
  <c r="F56" i="52"/>
  <c r="J55" i="52"/>
  <c r="H55" i="52"/>
  <c r="F55" i="52"/>
  <c r="B55" i="52"/>
  <c r="J54" i="52"/>
  <c r="D54" i="52"/>
  <c r="B54" i="52"/>
  <c r="J53" i="52"/>
  <c r="F53" i="52"/>
  <c r="D53" i="52"/>
  <c r="H52" i="52"/>
  <c r="F52" i="52"/>
  <c r="J51" i="52"/>
  <c r="H51" i="52"/>
  <c r="D51" i="52"/>
  <c r="B51" i="52"/>
  <c r="J50" i="52"/>
  <c r="H50" i="52"/>
  <c r="D50" i="52"/>
  <c r="B50" i="52"/>
  <c r="F49" i="52"/>
  <c r="D49" i="52"/>
  <c r="H48" i="52"/>
  <c r="F48" i="52"/>
  <c r="J47" i="52"/>
  <c r="H47" i="52"/>
  <c r="F47" i="52"/>
  <c r="B47" i="52"/>
  <c r="J46" i="52"/>
  <c r="D46" i="52"/>
  <c r="B46" i="52"/>
  <c r="I45" i="52"/>
  <c r="F45" i="52"/>
  <c r="D45" i="52"/>
  <c r="K44" i="52"/>
  <c r="F44" i="52"/>
  <c r="C44" i="52"/>
  <c r="B44" i="52"/>
  <c r="J43" i="52"/>
  <c r="H43" i="52"/>
  <c r="E43" i="52"/>
  <c r="B43" i="52"/>
  <c r="J42" i="52"/>
  <c r="G42" i="52"/>
  <c r="D42" i="52"/>
  <c r="B42" i="52"/>
  <c r="I41" i="52"/>
  <c r="F41" i="52"/>
  <c r="D41" i="52"/>
  <c r="B41" i="52"/>
  <c r="K40" i="52"/>
  <c r="H40" i="52"/>
  <c r="F40" i="52"/>
  <c r="C40" i="52"/>
  <c r="J39" i="52"/>
  <c r="H39" i="52"/>
  <c r="E39" i="52"/>
  <c r="B39" i="52"/>
  <c r="J38" i="52"/>
  <c r="G38" i="52"/>
  <c r="B38" i="52"/>
  <c r="I37" i="52"/>
  <c r="F37" i="52"/>
  <c r="D37" i="52"/>
  <c r="K36" i="52"/>
  <c r="H36" i="52"/>
  <c r="F36" i="52"/>
  <c r="C36" i="52"/>
  <c r="J35" i="52"/>
  <c r="H35" i="52"/>
  <c r="E35" i="52"/>
  <c r="D35" i="52"/>
  <c r="B35" i="52"/>
  <c r="J34" i="52"/>
  <c r="H34" i="52"/>
  <c r="G34" i="52"/>
  <c r="D34" i="52"/>
  <c r="B34" i="52"/>
  <c r="I33" i="52"/>
  <c r="F33" i="52"/>
  <c r="D33" i="52"/>
  <c r="K32" i="52"/>
  <c r="H32" i="52"/>
  <c r="F32" i="52"/>
  <c r="C32" i="52"/>
  <c r="J31" i="52"/>
  <c r="E31" i="52"/>
  <c r="B115" i="52"/>
  <c r="J109" i="52"/>
  <c r="B105" i="52"/>
  <c r="F99" i="52"/>
  <c r="J93" i="52"/>
  <c r="D88" i="52"/>
  <c r="I86" i="52"/>
  <c r="J85" i="52"/>
  <c r="D80" i="52"/>
  <c r="C73" i="52"/>
  <c r="F70" i="52"/>
  <c r="D63" i="52"/>
  <c r="E60" i="52"/>
  <c r="H58" i="52"/>
  <c r="F58" i="52"/>
  <c r="H57" i="52"/>
  <c r="J52" i="52"/>
  <c r="F50" i="52"/>
  <c r="B48" i="52"/>
  <c r="H41" i="52"/>
  <c r="H37" i="52"/>
  <c r="F32" i="56" l="1"/>
  <c r="F33" i="56"/>
  <c r="F34" i="56"/>
  <c r="F35" i="56"/>
  <c r="F36" i="56"/>
  <c r="F118" i="58"/>
  <c r="D34" i="56"/>
  <c r="D35" i="56"/>
  <c r="D38" i="56"/>
  <c r="D39" i="56"/>
  <c r="D40" i="56"/>
  <c r="D42" i="56"/>
  <c r="D43" i="56"/>
  <c r="D44" i="56"/>
  <c r="D45" i="56"/>
  <c r="D46" i="56"/>
  <c r="D47" i="56"/>
  <c r="D48" i="56"/>
  <c r="D50" i="56"/>
  <c r="D51" i="56"/>
  <c r="D52" i="56"/>
  <c r="D53" i="56"/>
  <c r="D54" i="56"/>
  <c r="D55" i="56"/>
  <c r="D57" i="56"/>
  <c r="D58" i="56"/>
  <c r="D59" i="56"/>
  <c r="D60" i="56"/>
  <c r="D61" i="56"/>
  <c r="D62" i="56"/>
  <c r="D63" i="56"/>
  <c r="D64" i="56"/>
  <c r="D65" i="56"/>
  <c r="D66" i="56"/>
  <c r="D67" i="56"/>
  <c r="D69" i="56"/>
  <c r="D70" i="56"/>
  <c r="D71" i="56"/>
  <c r="D72" i="56"/>
  <c r="D73" i="56"/>
  <c r="D74" i="56"/>
  <c r="D76" i="56"/>
  <c r="D77" i="56"/>
  <c r="D78" i="56"/>
  <c r="D79" i="56"/>
  <c r="D80" i="56"/>
  <c r="D81" i="56"/>
  <c r="D83" i="56"/>
  <c r="D84" i="56"/>
  <c r="D85" i="56"/>
  <c r="D86" i="56"/>
  <c r="D87" i="56"/>
  <c r="D88" i="56"/>
  <c r="D89" i="56"/>
  <c r="D90" i="56"/>
  <c r="D91" i="56"/>
  <c r="D92" i="56"/>
  <c r="D93" i="56"/>
  <c r="D94" i="56"/>
  <c r="D95" i="56"/>
  <c r="D96" i="56"/>
  <c r="D98" i="56"/>
  <c r="D99" i="56"/>
  <c r="D100" i="56"/>
  <c r="D102" i="56"/>
  <c r="D103" i="56"/>
  <c r="D104" i="56"/>
  <c r="D106" i="56"/>
  <c r="D107" i="56"/>
  <c r="D108" i="56"/>
  <c r="D110" i="56"/>
  <c r="D111" i="56"/>
  <c r="D112" i="56"/>
  <c r="D113" i="56"/>
  <c r="D114" i="56"/>
  <c r="D115" i="56"/>
  <c r="D116" i="56"/>
  <c r="E41" i="56"/>
  <c r="E52" i="56"/>
  <c r="E62" i="56"/>
  <c r="E68" i="56"/>
  <c r="E76" i="56"/>
  <c r="E84" i="56"/>
  <c r="E86" i="56"/>
  <c r="E89" i="56"/>
  <c r="E92" i="56"/>
  <c r="D31" i="56"/>
  <c r="H31" i="56"/>
  <c r="H118" i="56" s="1"/>
  <c r="F37" i="56"/>
  <c r="F45" i="56"/>
  <c r="F69" i="56"/>
  <c r="F77" i="56"/>
  <c r="F87" i="56"/>
  <c r="F93" i="56"/>
  <c r="E32" i="52"/>
  <c r="C33" i="52"/>
  <c r="K33" i="52"/>
  <c r="I34" i="52"/>
  <c r="G35" i="52"/>
  <c r="E36" i="52"/>
  <c r="C37" i="52"/>
  <c r="K37" i="52"/>
  <c r="I38" i="52"/>
  <c r="G39" i="52"/>
  <c r="E40" i="52"/>
  <c r="C41" i="52"/>
  <c r="K41" i="52"/>
  <c r="I42" i="52"/>
  <c r="G43" i="52"/>
  <c r="E44" i="52"/>
  <c r="C45" i="52"/>
  <c r="K45" i="52"/>
  <c r="I46" i="52"/>
  <c r="G47" i="52"/>
  <c r="E48" i="52"/>
  <c r="C49" i="52"/>
  <c r="K49" i="52"/>
  <c r="I50" i="52"/>
  <c r="G51" i="52"/>
  <c r="E52" i="52"/>
  <c r="C53" i="52"/>
  <c r="K53" i="52"/>
  <c r="I54" i="52"/>
  <c r="G55" i="52"/>
  <c r="E56" i="52"/>
  <c r="C57" i="52"/>
  <c r="K57" i="52"/>
  <c r="I58" i="52"/>
  <c r="G59" i="52"/>
  <c r="C61" i="52"/>
  <c r="K61" i="52"/>
  <c r="I62" i="52"/>
  <c r="G63" i="52"/>
  <c r="E64" i="52"/>
  <c r="C65" i="52"/>
  <c r="K65" i="52"/>
  <c r="I66" i="52"/>
  <c r="G67" i="52"/>
  <c r="E68" i="52"/>
  <c r="C69" i="52"/>
  <c r="K69" i="52"/>
  <c r="I70" i="52"/>
  <c r="G71" i="52"/>
  <c r="E72" i="52"/>
  <c r="K73" i="52"/>
  <c r="I74" i="52"/>
  <c r="G75" i="52"/>
  <c r="E76" i="52"/>
  <c r="C77" i="52"/>
  <c r="K77" i="52"/>
  <c r="I78" i="52"/>
  <c r="G79" i="52"/>
  <c r="E80" i="52"/>
  <c r="C81" i="52"/>
  <c r="K81" i="52"/>
  <c r="I82" i="52"/>
  <c r="D32" i="56"/>
  <c r="D33" i="56"/>
  <c r="D36" i="56"/>
  <c r="D37" i="56"/>
  <c r="D41" i="56"/>
  <c r="D49" i="56"/>
  <c r="D68" i="56"/>
  <c r="D75" i="56"/>
  <c r="D82" i="56"/>
  <c r="D97" i="56"/>
  <c r="D101" i="56"/>
  <c r="D105" i="56"/>
  <c r="D109" i="56"/>
  <c r="G46" i="52"/>
  <c r="E47" i="52"/>
  <c r="C48" i="52"/>
  <c r="K48" i="52"/>
  <c r="I49" i="52"/>
  <c r="G50" i="52"/>
  <c r="E51" i="52"/>
  <c r="C52" i="52"/>
  <c r="K52" i="52"/>
  <c r="I53" i="52"/>
  <c r="G54" i="52"/>
  <c r="E55" i="52"/>
  <c r="C56" i="52"/>
  <c r="K56" i="52"/>
  <c r="I57" i="52"/>
  <c r="G58" i="52"/>
  <c r="E59" i="52"/>
  <c r="C60" i="52"/>
  <c r="K60" i="52"/>
  <c r="I61" i="52"/>
  <c r="G62" i="52"/>
  <c r="E63" i="52"/>
  <c r="C64" i="52"/>
  <c r="K64" i="52"/>
  <c r="I65" i="52"/>
  <c r="G66" i="52"/>
  <c r="E67" i="52"/>
  <c r="C68" i="52"/>
  <c r="K68" i="52"/>
  <c r="I69" i="52"/>
  <c r="G70" i="52"/>
  <c r="E71" i="52"/>
  <c r="C72" i="52"/>
  <c r="K72" i="52"/>
  <c r="I73" i="52"/>
  <c r="E91" i="52"/>
  <c r="C92" i="52"/>
  <c r="K92" i="52"/>
  <c r="G94" i="52"/>
  <c r="E95" i="52"/>
  <c r="C96" i="52"/>
  <c r="I97" i="52"/>
  <c r="G98" i="52"/>
  <c r="E99" i="52"/>
  <c r="K100" i="52"/>
  <c r="I101" i="52"/>
  <c r="G102" i="52"/>
  <c r="C104" i="52"/>
  <c r="K104" i="52"/>
  <c r="I105" i="52"/>
  <c r="G106" i="52"/>
  <c r="E107" i="52"/>
  <c r="C108" i="52"/>
  <c r="K108" i="52"/>
  <c r="I109" i="52"/>
  <c r="G110" i="52"/>
  <c r="E111" i="52"/>
  <c r="C112" i="52"/>
  <c r="K112" i="52"/>
  <c r="I113" i="52"/>
  <c r="G114" i="52"/>
  <c r="E115" i="52"/>
  <c r="C116" i="52"/>
  <c r="K116" i="52"/>
  <c r="G32" i="52"/>
  <c r="E33" i="52"/>
  <c r="C34" i="52"/>
  <c r="K34" i="52"/>
  <c r="I35" i="52"/>
  <c r="G36" i="52"/>
  <c r="E37" i="52"/>
  <c r="C38" i="52"/>
  <c r="K38" i="52"/>
  <c r="I39" i="52"/>
  <c r="G40" i="52"/>
  <c r="E41" i="52"/>
  <c r="C42" i="52"/>
  <c r="K42" i="52"/>
  <c r="I43" i="52"/>
  <c r="G44" i="52"/>
  <c r="E45" i="52"/>
  <c r="C46" i="52"/>
  <c r="K46" i="52"/>
  <c r="I47" i="52"/>
  <c r="G48" i="52"/>
  <c r="E49" i="52"/>
  <c r="C50" i="52"/>
  <c r="K50" i="52"/>
  <c r="I51" i="52"/>
  <c r="G52" i="52"/>
  <c r="E53" i="52"/>
  <c r="C54" i="52"/>
  <c r="K54" i="52"/>
  <c r="I55" i="52"/>
  <c r="G56" i="52"/>
  <c r="E57" i="52"/>
  <c r="C58" i="52"/>
  <c r="K58" i="52"/>
  <c r="I59" i="52"/>
  <c r="G60" i="52"/>
  <c r="E61" i="52"/>
  <c r="C62" i="52"/>
  <c r="K62" i="52"/>
  <c r="I63" i="52"/>
  <c r="G64" i="52"/>
  <c r="E65" i="52"/>
  <c r="C66" i="52"/>
  <c r="K66" i="52"/>
  <c r="I67" i="52"/>
  <c r="G68" i="52"/>
  <c r="E69" i="52"/>
  <c r="C70" i="52"/>
  <c r="K70" i="52"/>
  <c r="I71" i="52"/>
  <c r="G72" i="52"/>
  <c r="E73" i="52"/>
  <c r="C74" i="52"/>
  <c r="K74" i="52"/>
  <c r="I75" i="52"/>
  <c r="G76" i="52"/>
  <c r="E77" i="52"/>
  <c r="C78" i="52"/>
  <c r="K78" i="52"/>
  <c r="B33" i="52"/>
  <c r="J37" i="52"/>
  <c r="F39" i="52"/>
  <c r="D44" i="52"/>
  <c r="J45" i="52"/>
  <c r="D52" i="52"/>
  <c r="D60" i="52"/>
  <c r="B65" i="52"/>
  <c r="H66" i="52"/>
  <c r="D68" i="52"/>
  <c r="F75" i="52"/>
  <c r="G83" i="52"/>
  <c r="E84" i="52"/>
  <c r="C85" i="52"/>
  <c r="K85" i="52"/>
  <c r="G87" i="52"/>
  <c r="E88" i="52"/>
  <c r="C89" i="52"/>
  <c r="K89" i="52"/>
  <c r="I90" i="52"/>
  <c r="G91" i="52"/>
  <c r="E92" i="52"/>
  <c r="C93" i="52"/>
  <c r="K93" i="52"/>
  <c r="I94" i="52"/>
  <c r="G95" i="52"/>
  <c r="E96" i="52"/>
  <c r="C97" i="52"/>
  <c r="K97" i="52"/>
  <c r="I98" i="52"/>
  <c r="G99" i="52"/>
  <c r="E100" i="52"/>
  <c r="C101" i="52"/>
  <c r="K101" i="52"/>
  <c r="I102" i="52"/>
  <c r="G103" i="52"/>
  <c r="E104" i="52"/>
  <c r="C105" i="52"/>
  <c r="K105" i="52"/>
  <c r="I106" i="52"/>
  <c r="G107" i="52"/>
  <c r="E108" i="52"/>
  <c r="C109" i="52"/>
  <c r="K109" i="52"/>
  <c r="I110" i="52"/>
  <c r="G111" i="52"/>
  <c r="E112" i="52"/>
  <c r="C113" i="52"/>
  <c r="K113" i="52"/>
  <c r="I114" i="52"/>
  <c r="G115" i="52"/>
  <c r="E116" i="52"/>
  <c r="F68" i="52"/>
  <c r="D69" i="52"/>
  <c r="B70" i="52"/>
  <c r="J70" i="52"/>
  <c r="H71" i="52"/>
  <c r="F72" i="52"/>
  <c r="D73" i="52"/>
  <c r="B74" i="52"/>
  <c r="J74" i="52"/>
  <c r="H75" i="52"/>
  <c r="F76" i="52"/>
  <c r="D77" i="52"/>
  <c r="B78" i="52"/>
  <c r="J78" i="52"/>
  <c r="H79" i="52"/>
  <c r="F80" i="52"/>
  <c r="D81" i="52"/>
  <c r="B82" i="52"/>
  <c r="J82" i="52"/>
  <c r="H83" i="52"/>
  <c r="F84" i="52"/>
  <c r="D85" i="52"/>
  <c r="B86" i="52"/>
  <c r="J86" i="52"/>
  <c r="H87" i="52"/>
  <c r="F88" i="52"/>
  <c r="D89" i="52"/>
  <c r="B90" i="52"/>
  <c r="J90" i="52"/>
  <c r="H91" i="52"/>
  <c r="F92" i="52"/>
  <c r="D93" i="52"/>
  <c r="B94" i="52"/>
  <c r="J94" i="52"/>
  <c r="H95" i="52"/>
  <c r="F96" i="52"/>
  <c r="D97" i="52"/>
  <c r="B98" i="52"/>
  <c r="J98" i="52"/>
  <c r="H99" i="52"/>
  <c r="F100" i="52"/>
  <c r="D101" i="52"/>
  <c r="B102" i="52"/>
  <c r="J102" i="52"/>
  <c r="H103" i="52"/>
  <c r="F104" i="52"/>
  <c r="D105" i="52"/>
  <c r="B106" i="52"/>
  <c r="J106" i="52"/>
  <c r="H107" i="52"/>
  <c r="F108" i="52"/>
  <c r="D109" i="52"/>
  <c r="B110" i="52"/>
  <c r="J110" i="52"/>
  <c r="H111" i="52"/>
  <c r="F112" i="52"/>
  <c r="D113" i="52"/>
  <c r="B114" i="52"/>
  <c r="J114" i="52"/>
  <c r="H115" i="52"/>
  <c r="F116" i="52"/>
  <c r="E73" i="56"/>
  <c r="G32" i="56"/>
  <c r="G33" i="56"/>
  <c r="G34" i="56"/>
  <c r="G35" i="56"/>
  <c r="G36" i="56"/>
  <c r="G37" i="56"/>
  <c r="G38" i="56"/>
  <c r="G39" i="56"/>
  <c r="G40" i="56"/>
  <c r="G41" i="56"/>
  <c r="G42" i="56"/>
  <c r="G43" i="56"/>
  <c r="G44" i="56"/>
  <c r="G45" i="56"/>
  <c r="G46" i="56"/>
  <c r="G47" i="56"/>
  <c r="G48" i="56"/>
  <c r="G49" i="56"/>
  <c r="G50" i="56"/>
  <c r="G52" i="56"/>
  <c r="G53" i="56"/>
  <c r="G54" i="56"/>
  <c r="G55" i="56"/>
  <c r="G56" i="56"/>
  <c r="G57" i="56"/>
  <c r="G58" i="56"/>
  <c r="G59" i="56"/>
  <c r="G60" i="56"/>
  <c r="G61" i="56"/>
  <c r="G62" i="56"/>
  <c r="G63" i="56"/>
  <c r="G64" i="56"/>
  <c r="G65" i="56"/>
  <c r="G66" i="56"/>
  <c r="G67" i="56"/>
  <c r="G68" i="56"/>
  <c r="G69" i="56"/>
  <c r="G70" i="56"/>
  <c r="G71" i="56"/>
  <c r="G72" i="56"/>
  <c r="G73" i="56"/>
  <c r="G74" i="56"/>
  <c r="G75" i="56"/>
  <c r="G76" i="56"/>
  <c r="G77" i="56"/>
  <c r="G78" i="56"/>
  <c r="G79" i="56"/>
  <c r="G80" i="56"/>
  <c r="G81" i="56"/>
  <c r="G82" i="56"/>
  <c r="G83" i="56"/>
  <c r="G84" i="56"/>
  <c r="G85" i="56"/>
  <c r="G86" i="56"/>
  <c r="G87" i="56"/>
  <c r="G88" i="56"/>
  <c r="G89" i="56"/>
  <c r="G90" i="56"/>
  <c r="G91" i="56"/>
  <c r="G92" i="56"/>
  <c r="G93" i="56"/>
  <c r="G94" i="56"/>
  <c r="G95" i="56"/>
  <c r="G96" i="56"/>
  <c r="G97" i="56"/>
  <c r="G98" i="56"/>
  <c r="G99" i="56"/>
  <c r="G100" i="56"/>
  <c r="G101" i="56"/>
  <c r="G102" i="56"/>
  <c r="G103" i="56"/>
  <c r="G104" i="56"/>
  <c r="G105" i="56"/>
  <c r="G106" i="56"/>
  <c r="G107" i="56"/>
  <c r="G108" i="56"/>
  <c r="G109" i="56"/>
  <c r="G110" i="56"/>
  <c r="C31" i="52"/>
  <c r="I32" i="52"/>
  <c r="G117" i="55"/>
  <c r="F31" i="52"/>
  <c r="D32" i="52"/>
  <c r="J33" i="52"/>
  <c r="F35" i="52"/>
  <c r="D36" i="52"/>
  <c r="B37" i="52"/>
  <c r="H38" i="52"/>
  <c r="D40" i="52"/>
  <c r="J41" i="52"/>
  <c r="H42" i="52"/>
  <c r="F43" i="52"/>
  <c r="B45" i="52"/>
  <c r="H46" i="52"/>
  <c r="D48" i="52"/>
  <c r="B49" i="52"/>
  <c r="J49" i="52"/>
  <c r="F51" i="52"/>
  <c r="B53" i="52"/>
  <c r="H54" i="52"/>
  <c r="D56" i="52"/>
  <c r="J57" i="52"/>
  <c r="F59" i="52"/>
  <c r="B61" i="52"/>
  <c r="J61" i="52"/>
  <c r="H62" i="52"/>
  <c r="D64" i="52"/>
  <c r="J65" i="52"/>
  <c r="F67" i="52"/>
  <c r="B69" i="52"/>
  <c r="H70" i="52"/>
  <c r="D72" i="52"/>
  <c r="J73" i="52"/>
  <c r="H74" i="52"/>
  <c r="D76" i="52"/>
  <c r="J77" i="52"/>
  <c r="H78" i="52"/>
  <c r="J81" i="52"/>
  <c r="H82" i="52"/>
  <c r="B85" i="52"/>
  <c r="F87" i="52"/>
  <c r="B89" i="52"/>
  <c r="J89" i="52"/>
  <c r="F91" i="52"/>
  <c r="D92" i="52"/>
  <c r="H94" i="52"/>
  <c r="B97" i="52"/>
  <c r="J97" i="52"/>
  <c r="D100" i="52"/>
  <c r="B101" i="52"/>
  <c r="D104" i="52"/>
  <c r="F107" i="52"/>
  <c r="D108" i="52"/>
  <c r="H110" i="52"/>
  <c r="J113" i="52"/>
  <c r="H114" i="52"/>
  <c r="D38" i="52"/>
  <c r="H44" i="52"/>
  <c r="B59" i="52"/>
  <c r="J71" i="52"/>
  <c r="D78" i="52"/>
  <c r="H80" i="52"/>
  <c r="H88" i="52"/>
  <c r="F89" i="52"/>
  <c r="J91" i="52"/>
  <c r="H96" i="52"/>
  <c r="F97" i="52"/>
  <c r="H100" i="52"/>
  <c r="D102" i="52"/>
  <c r="J103" i="52"/>
  <c r="H104" i="52"/>
  <c r="J107" i="52"/>
  <c r="D110" i="52"/>
  <c r="B111" i="52"/>
  <c r="F113" i="52"/>
  <c r="D114" i="52"/>
  <c r="H116" i="52"/>
  <c r="D117" i="54"/>
  <c r="H33" i="52"/>
  <c r="F34" i="52"/>
  <c r="B36" i="52"/>
  <c r="J36" i="52"/>
  <c r="F38" i="52"/>
  <c r="D39" i="52"/>
  <c r="B40" i="52"/>
  <c r="J40" i="52"/>
  <c r="F42" i="52"/>
  <c r="D43" i="52"/>
  <c r="J44" i="52"/>
  <c r="H45" i="52"/>
  <c r="F46" i="52"/>
  <c r="D47" i="52"/>
  <c r="J48" i="52"/>
  <c r="H49" i="52"/>
  <c r="B52" i="52"/>
  <c r="H53" i="52"/>
  <c r="F54" i="52"/>
  <c r="D55" i="52"/>
  <c r="B56" i="52"/>
  <c r="D59" i="52"/>
  <c r="B60" i="52"/>
  <c r="J60" i="52"/>
  <c r="H61" i="52"/>
  <c r="F62" i="52"/>
  <c r="J64" i="52"/>
  <c r="F66" i="52"/>
  <c r="D67" i="52"/>
  <c r="B68" i="52"/>
  <c r="J68" i="52"/>
  <c r="B72" i="52"/>
  <c r="J72" i="52"/>
  <c r="H73" i="52"/>
  <c r="F74" i="52"/>
  <c r="D79" i="52"/>
  <c r="B84" i="52"/>
  <c r="J88" i="52"/>
  <c r="F38" i="56"/>
  <c r="F39" i="56"/>
  <c r="F40" i="56"/>
  <c r="F41" i="56"/>
  <c r="F42" i="56"/>
  <c r="F43" i="56"/>
  <c r="F44" i="56"/>
  <c r="F46" i="56"/>
  <c r="F47" i="56"/>
  <c r="F48" i="56"/>
  <c r="F49" i="56"/>
  <c r="F50" i="56"/>
  <c r="F51" i="56"/>
  <c r="F52" i="56"/>
  <c r="F53" i="56"/>
  <c r="F54" i="56"/>
  <c r="F55" i="56"/>
  <c r="F56" i="56"/>
  <c r="F57" i="56"/>
  <c r="F58" i="56"/>
  <c r="F59" i="56"/>
  <c r="F60" i="56"/>
  <c r="F61" i="56"/>
  <c r="F62" i="56"/>
  <c r="F63" i="56"/>
  <c r="F64" i="56"/>
  <c r="F65" i="56"/>
  <c r="F66" i="56"/>
  <c r="F67" i="56"/>
  <c r="F68" i="56"/>
  <c r="F70" i="56"/>
  <c r="F72" i="56"/>
  <c r="F73" i="56"/>
  <c r="F74" i="56"/>
  <c r="F75" i="56"/>
  <c r="F76" i="56"/>
  <c r="F78" i="56"/>
  <c r="F79" i="56"/>
  <c r="F80" i="56"/>
  <c r="F81" i="56"/>
  <c r="F82" i="56"/>
  <c r="F83" i="56"/>
  <c r="F84" i="56"/>
  <c r="F86" i="56"/>
  <c r="F88" i="56"/>
  <c r="F89" i="56"/>
  <c r="F90" i="56"/>
  <c r="F91" i="56"/>
  <c r="F92" i="56"/>
  <c r="F94" i="56"/>
  <c r="F95" i="56"/>
  <c r="F96" i="56"/>
  <c r="F97" i="56"/>
  <c r="F98" i="56"/>
  <c r="F99" i="56"/>
  <c r="F100" i="56"/>
  <c r="F101" i="56"/>
  <c r="F102" i="56"/>
  <c r="F103" i="56"/>
  <c r="F104" i="56"/>
  <c r="F105" i="56"/>
  <c r="F106" i="56"/>
  <c r="F107" i="56"/>
  <c r="F108" i="56"/>
  <c r="F109" i="56"/>
  <c r="F110" i="56"/>
  <c r="F111" i="56"/>
  <c r="F112" i="56"/>
  <c r="F113" i="56"/>
  <c r="F114" i="56"/>
  <c r="F115" i="56"/>
  <c r="F116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C45" i="56"/>
  <c r="C46" i="56"/>
  <c r="C47" i="56"/>
  <c r="C48" i="56"/>
  <c r="C49" i="56"/>
  <c r="C50" i="56"/>
  <c r="C51" i="56"/>
  <c r="C52" i="56"/>
  <c r="C53" i="56"/>
  <c r="C54" i="56"/>
  <c r="C55" i="56"/>
  <c r="C56" i="56"/>
  <c r="C57" i="56"/>
  <c r="C58" i="56"/>
  <c r="C59" i="56"/>
  <c r="C60" i="56"/>
  <c r="C61" i="56"/>
  <c r="C62" i="56"/>
  <c r="C63" i="56"/>
  <c r="C64" i="56"/>
  <c r="C65" i="56"/>
  <c r="C66" i="56"/>
  <c r="C67" i="56"/>
  <c r="C68" i="56"/>
  <c r="C69" i="56"/>
  <c r="C70" i="56"/>
  <c r="C71" i="56"/>
  <c r="C72" i="56"/>
  <c r="C73" i="56"/>
  <c r="C74" i="56"/>
  <c r="C75" i="56"/>
  <c r="C76" i="56"/>
  <c r="C77" i="56"/>
  <c r="C78" i="56"/>
  <c r="C79" i="56"/>
  <c r="C80" i="56"/>
  <c r="C81" i="56"/>
  <c r="C82" i="56"/>
  <c r="C83" i="56"/>
  <c r="C84" i="56"/>
  <c r="C85" i="56"/>
  <c r="C86" i="56"/>
  <c r="C87" i="56"/>
  <c r="C88" i="56"/>
  <c r="C89" i="56"/>
  <c r="C90" i="56"/>
  <c r="C91" i="56"/>
  <c r="C92" i="56"/>
  <c r="C93" i="56"/>
  <c r="C94" i="56"/>
  <c r="C95" i="56"/>
  <c r="C96" i="56"/>
  <c r="C97" i="56"/>
  <c r="C98" i="56"/>
  <c r="C99" i="56"/>
  <c r="C100" i="56"/>
  <c r="C101" i="56"/>
  <c r="C102" i="56"/>
  <c r="C103" i="56"/>
  <c r="C104" i="56"/>
  <c r="C105" i="56"/>
  <c r="C106" i="56"/>
  <c r="C107" i="56"/>
  <c r="C108" i="56"/>
  <c r="C109" i="56"/>
  <c r="C110" i="56"/>
  <c r="C111" i="56"/>
  <c r="C112" i="56"/>
  <c r="C113" i="56"/>
  <c r="C114" i="56"/>
  <c r="C115" i="56"/>
  <c r="C116" i="56"/>
  <c r="C31" i="56"/>
  <c r="B118" i="58"/>
  <c r="D31" i="52"/>
  <c r="B32" i="52"/>
  <c r="J32" i="52"/>
  <c r="D75" i="52"/>
  <c r="B76" i="52"/>
  <c r="J76" i="52"/>
  <c r="F78" i="52"/>
  <c r="B80" i="52"/>
  <c r="J80" i="52"/>
  <c r="H81" i="52"/>
  <c r="F82" i="52"/>
  <c r="D83" i="52"/>
  <c r="J84" i="52"/>
  <c r="F86" i="52"/>
  <c r="D87" i="52"/>
  <c r="B88" i="52"/>
  <c r="H89" i="52"/>
  <c r="F90" i="52"/>
  <c r="D91" i="52"/>
  <c r="B92" i="52"/>
  <c r="J92" i="52"/>
  <c r="H93" i="52"/>
  <c r="F94" i="52"/>
  <c r="D95" i="52"/>
  <c r="B96" i="52"/>
  <c r="J96" i="52"/>
  <c r="H97" i="52"/>
  <c r="F98" i="52"/>
  <c r="D99" i="52"/>
  <c r="B100" i="52"/>
  <c r="J100" i="52"/>
  <c r="H101" i="52"/>
  <c r="F102" i="52"/>
  <c r="D103" i="52"/>
  <c r="B104" i="52"/>
  <c r="J104" i="52"/>
  <c r="H105" i="52"/>
  <c r="F106" i="52"/>
  <c r="D107" i="52"/>
  <c r="B108" i="52"/>
  <c r="J108" i="52"/>
  <c r="H109" i="52"/>
  <c r="F110" i="52"/>
  <c r="D111" i="52"/>
  <c r="B112" i="52"/>
  <c r="J112" i="52"/>
  <c r="H113" i="52"/>
  <c r="F114" i="52"/>
  <c r="D115" i="52"/>
  <c r="B116" i="52"/>
  <c r="J116" i="52"/>
  <c r="D117" i="55"/>
  <c r="K31" i="52"/>
  <c r="I117" i="54"/>
  <c r="I79" i="52"/>
  <c r="G80" i="52"/>
  <c r="E81" i="52"/>
  <c r="C82" i="52"/>
  <c r="K82" i="52"/>
  <c r="I83" i="52"/>
  <c r="G84" i="52"/>
  <c r="E85" i="52"/>
  <c r="C86" i="52"/>
  <c r="K86" i="52"/>
  <c r="I87" i="52"/>
  <c r="G88" i="52"/>
  <c r="E89" i="52"/>
  <c r="B103" i="52"/>
  <c r="F105" i="52"/>
  <c r="D106" i="52"/>
  <c r="J111" i="52"/>
  <c r="H112" i="52"/>
  <c r="E34" i="56"/>
  <c r="E36" i="56"/>
  <c r="E38" i="56"/>
  <c r="E44" i="56"/>
  <c r="E46" i="56"/>
  <c r="E50" i="56"/>
  <c r="E54" i="56"/>
  <c r="E57" i="56"/>
  <c r="E60" i="56"/>
  <c r="E66" i="56"/>
  <c r="E70" i="56"/>
  <c r="E78" i="56"/>
  <c r="E82" i="56"/>
  <c r="E94" i="56"/>
  <c r="E98" i="56"/>
  <c r="E31" i="56"/>
  <c r="E32" i="56"/>
  <c r="E33" i="56"/>
  <c r="E35" i="56"/>
  <c r="E37" i="56"/>
  <c r="E39" i="56"/>
  <c r="E40" i="56"/>
  <c r="E42" i="56"/>
  <c r="E43" i="56"/>
  <c r="E45" i="56"/>
  <c r="E47" i="56"/>
  <c r="E48" i="56"/>
  <c r="E49" i="56"/>
  <c r="E51" i="56"/>
  <c r="E53" i="56"/>
  <c r="E55" i="56"/>
  <c r="E56" i="56"/>
  <c r="E58" i="56"/>
  <c r="E59" i="56"/>
  <c r="E61" i="56"/>
  <c r="E63" i="56"/>
  <c r="E64" i="56"/>
  <c r="E65" i="56"/>
  <c r="E67" i="56"/>
  <c r="E69" i="56"/>
  <c r="E71" i="56"/>
  <c r="E72" i="56"/>
  <c r="E74" i="56"/>
  <c r="E75" i="56"/>
  <c r="E77" i="56"/>
  <c r="E79" i="56"/>
  <c r="E80" i="56"/>
  <c r="E81" i="56"/>
  <c r="E83" i="56"/>
  <c r="E85" i="56"/>
  <c r="E87" i="56"/>
  <c r="E88" i="56"/>
  <c r="E90" i="56"/>
  <c r="E91" i="56"/>
  <c r="E93" i="56"/>
  <c r="E95" i="56"/>
  <c r="E96" i="56"/>
  <c r="E97" i="56"/>
  <c r="E99" i="56"/>
  <c r="E100" i="56"/>
  <c r="E101" i="56"/>
  <c r="E102" i="56"/>
  <c r="E103" i="56"/>
  <c r="E104" i="56"/>
  <c r="E105" i="56"/>
  <c r="E106" i="56"/>
  <c r="E107" i="56"/>
  <c r="E108" i="56"/>
  <c r="E109" i="56"/>
  <c r="E110" i="56"/>
  <c r="E111" i="56"/>
  <c r="E112" i="56"/>
  <c r="E113" i="56"/>
  <c r="E114" i="56"/>
  <c r="E115" i="56"/>
  <c r="E116" i="56"/>
  <c r="G117" i="53"/>
  <c r="G31" i="52"/>
  <c r="G31" i="56"/>
  <c r="H117" i="53"/>
  <c r="H31" i="52"/>
  <c r="K117" i="53"/>
  <c r="G33" i="52"/>
  <c r="C35" i="52"/>
  <c r="I36" i="52"/>
  <c r="G37" i="52"/>
  <c r="C39" i="52"/>
  <c r="K39" i="52"/>
  <c r="I40" i="52"/>
  <c r="E42" i="52"/>
  <c r="C43" i="52"/>
  <c r="K43" i="52"/>
  <c r="I44" i="52"/>
  <c r="G45" i="52"/>
  <c r="E46" i="52"/>
  <c r="C47" i="52"/>
  <c r="K47" i="52"/>
  <c r="I48" i="52"/>
  <c r="G49" i="52"/>
  <c r="E50" i="52"/>
  <c r="C51" i="52"/>
  <c r="K51" i="52"/>
  <c r="I52" i="52"/>
  <c r="G53" i="52"/>
  <c r="E54" i="52"/>
  <c r="C55" i="52"/>
  <c r="K55" i="52"/>
  <c r="I56" i="52"/>
  <c r="E58" i="52"/>
  <c r="C59" i="52"/>
  <c r="K59" i="52"/>
  <c r="I60" i="52"/>
  <c r="G61" i="52"/>
  <c r="E62" i="52"/>
  <c r="C63" i="52"/>
  <c r="K63" i="52"/>
  <c r="I64" i="52"/>
  <c r="G65" i="52"/>
  <c r="E66" i="52"/>
  <c r="C67" i="52"/>
  <c r="K67" i="52"/>
  <c r="I68" i="52"/>
  <c r="G69" i="52"/>
  <c r="E70" i="52"/>
  <c r="C71" i="52"/>
  <c r="K71" i="52"/>
  <c r="I72" i="52"/>
  <c r="G73" i="52"/>
  <c r="E74" i="52"/>
  <c r="C75" i="52"/>
  <c r="K75" i="52"/>
  <c r="I76" i="52"/>
  <c r="G77" i="52"/>
  <c r="E78" i="52"/>
  <c r="C79" i="52"/>
  <c r="K79" i="52"/>
  <c r="I80" i="52"/>
  <c r="G81" i="52"/>
  <c r="E82" i="52"/>
  <c r="C83" i="52"/>
  <c r="K83" i="52"/>
  <c r="I84" i="52"/>
  <c r="G85" i="52"/>
  <c r="E86" i="52"/>
  <c r="C87" i="52"/>
  <c r="K87" i="52"/>
  <c r="I88" i="52"/>
  <c r="G89" i="52"/>
  <c r="E90" i="52"/>
  <c r="C91" i="52"/>
  <c r="K91" i="52"/>
  <c r="I92" i="52"/>
  <c r="G93" i="52"/>
  <c r="E94" i="52"/>
  <c r="C95" i="52"/>
  <c r="K95" i="52"/>
  <c r="I96" i="52"/>
  <c r="G97" i="52"/>
  <c r="E98" i="52"/>
  <c r="C99" i="52"/>
  <c r="K99" i="52"/>
  <c r="I100" i="52"/>
  <c r="G101" i="52"/>
  <c r="E102" i="52"/>
  <c r="C103" i="52"/>
  <c r="K103" i="52"/>
  <c r="I104" i="52"/>
  <c r="G105" i="52"/>
  <c r="E106" i="52"/>
  <c r="C107" i="52"/>
  <c r="K107" i="52"/>
  <c r="I108" i="52"/>
  <c r="G109" i="52"/>
  <c r="E110" i="52"/>
  <c r="C111" i="52"/>
  <c r="K111" i="52"/>
  <c r="I112" i="52"/>
  <c r="G113" i="52"/>
  <c r="E114" i="52"/>
  <c r="C115" i="52"/>
  <c r="K115" i="52"/>
  <c r="I116" i="52"/>
  <c r="C117" i="55"/>
  <c r="K117" i="55"/>
  <c r="I31" i="56"/>
  <c r="I118" i="56" s="1"/>
  <c r="C117" i="53"/>
  <c r="E34" i="52"/>
  <c r="K35" i="52"/>
  <c r="E38" i="52"/>
  <c r="G41" i="52"/>
  <c r="G57" i="52"/>
  <c r="I31" i="52"/>
  <c r="H117" i="54"/>
  <c r="B117" i="54"/>
  <c r="J117" i="54"/>
  <c r="F117" i="55"/>
  <c r="B31" i="56"/>
  <c r="B118" i="56" s="1"/>
  <c r="E117" i="54"/>
  <c r="G74" i="52"/>
  <c r="E75" i="52"/>
  <c r="C76" i="52"/>
  <c r="K76" i="52"/>
  <c r="I77" i="52"/>
  <c r="G78" i="52"/>
  <c r="E79" i="52"/>
  <c r="C80" i="52"/>
  <c r="K80" i="52"/>
  <c r="I81" i="52"/>
  <c r="G82" i="52"/>
  <c r="E83" i="52"/>
  <c r="C84" i="52"/>
  <c r="K84" i="52"/>
  <c r="I85" i="52"/>
  <c r="G86" i="52"/>
  <c r="E87" i="52"/>
  <c r="C88" i="52"/>
  <c r="K88" i="52"/>
  <c r="I89" i="52"/>
  <c r="G90" i="52"/>
  <c r="I93" i="52"/>
  <c r="K96" i="52"/>
  <c r="C100" i="52"/>
  <c r="E103" i="52"/>
  <c r="F31" i="56"/>
  <c r="F117" i="54"/>
  <c r="B117" i="55"/>
  <c r="J117" i="55"/>
  <c r="C90" i="52"/>
  <c r="K90" i="52"/>
  <c r="I91" i="52"/>
  <c r="G92" i="52"/>
  <c r="E93" i="52"/>
  <c r="C94" i="52"/>
  <c r="K94" i="52"/>
  <c r="I95" i="52"/>
  <c r="G96" i="52"/>
  <c r="E97" i="52"/>
  <c r="C98" i="52"/>
  <c r="K98" i="52"/>
  <c r="I99" i="52"/>
  <c r="G100" i="52"/>
  <c r="E101" i="52"/>
  <c r="C102" i="52"/>
  <c r="K102" i="52"/>
  <c r="I103" i="52"/>
  <c r="G104" i="52"/>
  <c r="E105" i="52"/>
  <c r="C106" i="52"/>
  <c r="K106" i="52"/>
  <c r="I107" i="52"/>
  <c r="G108" i="52"/>
  <c r="E109" i="52"/>
  <c r="C110" i="52"/>
  <c r="K110" i="52"/>
  <c r="I111" i="52"/>
  <c r="G112" i="52"/>
  <c r="E113" i="52"/>
  <c r="C114" i="52"/>
  <c r="K114" i="52"/>
  <c r="I115" i="52"/>
  <c r="G116" i="52"/>
  <c r="H117" i="55"/>
  <c r="D117" i="53"/>
  <c r="E117" i="53"/>
  <c r="I117" i="53"/>
  <c r="F117" i="53"/>
  <c r="J117" i="53"/>
  <c r="C117" i="54"/>
  <c r="G117" i="54"/>
  <c r="K117" i="54"/>
  <c r="E117" i="55"/>
  <c r="I117" i="55"/>
  <c r="D118" i="56" l="1"/>
  <c r="B117" i="52"/>
  <c r="D117" i="52"/>
  <c r="K117" i="52"/>
  <c r="F118" i="56"/>
  <c r="I117" i="52"/>
  <c r="G118" i="56"/>
  <c r="F117" i="52"/>
  <c r="J117" i="52"/>
  <c r="C118" i="56"/>
  <c r="E117" i="52"/>
  <c r="H117" i="52"/>
  <c r="G117" i="52"/>
  <c r="C117" i="52"/>
  <c r="E118" i="56"/>
  <c r="D45" i="48"/>
  <c r="O46" i="44"/>
  <c r="E45" i="44"/>
  <c r="M44" i="44"/>
  <c r="G42" i="44"/>
  <c r="J41" i="44"/>
  <c r="N39" i="44"/>
  <c r="F39" i="44"/>
  <c r="L38" i="44"/>
  <c r="G38" i="44"/>
  <c r="F38" i="44"/>
  <c r="K37" i="44"/>
  <c r="J37" i="44"/>
  <c r="E37" i="44"/>
  <c r="K36" i="44"/>
  <c r="O35" i="44"/>
  <c r="N35" i="44"/>
  <c r="G35" i="44"/>
  <c r="F35" i="44"/>
  <c r="M34" i="44"/>
  <c r="L34" i="44"/>
  <c r="E34" i="44"/>
  <c r="K33" i="44"/>
  <c r="J33" i="44"/>
  <c r="K32" i="44"/>
  <c r="O31" i="44"/>
  <c r="N31" i="44"/>
  <c r="G31" i="44"/>
  <c r="F31" i="44"/>
  <c r="O30" i="44"/>
  <c r="M30" i="44"/>
  <c r="L30" i="44"/>
  <c r="J30" i="44"/>
  <c r="G30" i="44"/>
  <c r="E30" i="44"/>
  <c r="K29" i="44"/>
  <c r="J29" i="44"/>
  <c r="K28" i="44"/>
  <c r="O27" i="44"/>
  <c r="N27" i="44"/>
  <c r="G27" i="44"/>
  <c r="F27" i="44"/>
  <c r="M26" i="44"/>
  <c r="L26" i="44"/>
  <c r="E26" i="44"/>
  <c r="K25" i="44"/>
  <c r="J25" i="44"/>
  <c r="K24" i="44"/>
  <c r="O23" i="44"/>
  <c r="N23" i="44"/>
  <c r="G23" i="44"/>
  <c r="F23" i="44"/>
  <c r="M22" i="44"/>
  <c r="L22" i="44"/>
  <c r="E22" i="44"/>
  <c r="M21" i="44"/>
  <c r="K21" i="44"/>
  <c r="J21" i="44"/>
  <c r="N20" i="44"/>
  <c r="E20" i="44"/>
  <c r="O19" i="44"/>
  <c r="N19" i="44"/>
  <c r="G19" i="44"/>
  <c r="F19" i="44"/>
  <c r="M18" i="44"/>
  <c r="L18" i="44"/>
  <c r="E18" i="44"/>
  <c r="K17" i="44"/>
  <c r="J17" i="44"/>
  <c r="G17" i="44"/>
  <c r="E17" i="44"/>
  <c r="H50" i="45"/>
  <c r="L45" i="44"/>
  <c r="N26" i="44"/>
  <c r="E42" i="44" l="1"/>
  <c r="M34" i="48"/>
  <c r="I48" i="48"/>
  <c r="F24" i="44"/>
  <c r="L27" i="44"/>
  <c r="L49" i="44"/>
  <c r="M19" i="48"/>
  <c r="I21" i="48"/>
  <c r="M23" i="48"/>
  <c r="I25" i="48"/>
  <c r="M27" i="48"/>
  <c r="I29" i="48"/>
  <c r="M31" i="48"/>
  <c r="I33" i="48"/>
  <c r="M35" i="48"/>
  <c r="I37" i="48"/>
  <c r="M39" i="48"/>
  <c r="I41" i="48"/>
  <c r="M43" i="48"/>
  <c r="I45" i="48"/>
  <c r="M47" i="48"/>
  <c r="I49" i="48"/>
  <c r="C50" i="48"/>
  <c r="K50" i="48"/>
  <c r="I31" i="48"/>
  <c r="L42" i="44"/>
  <c r="F43" i="44"/>
  <c r="N43" i="44"/>
  <c r="J45" i="44"/>
  <c r="L46" i="44"/>
  <c r="F47" i="44"/>
  <c r="N47" i="44"/>
  <c r="J49" i="44"/>
  <c r="L20" i="44"/>
  <c r="F33" i="44"/>
  <c r="J47" i="44"/>
  <c r="F49" i="44"/>
  <c r="N49" i="44"/>
  <c r="D24" i="48"/>
  <c r="F45" i="48"/>
  <c r="D17" i="48"/>
  <c r="L17" i="48"/>
  <c r="F18" i="48"/>
  <c r="H19" i="48"/>
  <c r="D21" i="48"/>
  <c r="L21" i="48"/>
  <c r="F22" i="48"/>
  <c r="H23" i="48"/>
  <c r="D25" i="48"/>
  <c r="L25" i="48"/>
  <c r="F26" i="48"/>
  <c r="H27" i="48"/>
  <c r="D29" i="48"/>
  <c r="L29" i="48"/>
  <c r="F30" i="48"/>
  <c r="H31" i="48"/>
  <c r="D33" i="48"/>
  <c r="L33" i="48"/>
  <c r="F34" i="48"/>
  <c r="H35" i="48"/>
  <c r="D37" i="48"/>
  <c r="L37" i="48"/>
  <c r="F38" i="48"/>
  <c r="H39" i="48"/>
  <c r="D41" i="48"/>
  <c r="L41" i="48"/>
  <c r="F42" i="48"/>
  <c r="H43" i="48"/>
  <c r="L45" i="48"/>
  <c r="F46" i="48"/>
  <c r="H47" i="48"/>
  <c r="D49" i="48"/>
  <c r="L49" i="48"/>
  <c r="F50" i="48"/>
  <c r="N50" i="48"/>
  <c r="E38" i="44"/>
  <c r="M38" i="44"/>
  <c r="G39" i="44"/>
  <c r="O39" i="44"/>
  <c r="K41" i="44"/>
  <c r="M42" i="44"/>
  <c r="G43" i="44"/>
  <c r="O43" i="44"/>
  <c r="K45" i="44"/>
  <c r="E46" i="44"/>
  <c r="M46" i="44"/>
  <c r="G47" i="44"/>
  <c r="O47" i="44"/>
  <c r="K49" i="44"/>
  <c r="O17" i="44"/>
  <c r="O21" i="44"/>
  <c r="G25" i="44"/>
  <c r="E32" i="44"/>
  <c r="M32" i="44"/>
  <c r="K35" i="44"/>
  <c r="K43" i="44"/>
  <c r="I50" i="45"/>
  <c r="M16" i="48"/>
  <c r="I18" i="48"/>
  <c r="M20" i="48"/>
  <c r="I22" i="48"/>
  <c r="M24" i="48"/>
  <c r="I26" i="48"/>
  <c r="M28" i="48"/>
  <c r="I30" i="48"/>
  <c r="M32" i="48"/>
  <c r="I34" i="48"/>
  <c r="M36" i="48"/>
  <c r="I38" i="48"/>
  <c r="M40" i="48"/>
  <c r="I42" i="48"/>
  <c r="M44" i="48"/>
  <c r="I46" i="48"/>
  <c r="M48" i="48"/>
  <c r="I50" i="48"/>
  <c r="I19" i="48"/>
  <c r="M21" i="48"/>
  <c r="M25" i="48"/>
  <c r="I27" i="48"/>
  <c r="M29" i="48"/>
  <c r="M33" i="48"/>
  <c r="I35" i="48"/>
  <c r="M37" i="48"/>
  <c r="I39" i="48"/>
  <c r="M41" i="48"/>
  <c r="I43" i="48"/>
  <c r="M45" i="48"/>
  <c r="I47" i="48"/>
  <c r="M49" i="48"/>
  <c r="G50" i="48"/>
  <c r="O50" i="48"/>
  <c r="M18" i="48"/>
  <c r="I32" i="48"/>
  <c r="I40" i="48"/>
  <c r="J16" i="44"/>
  <c r="F30" i="44"/>
  <c r="L33" i="44"/>
  <c r="L37" i="44"/>
  <c r="N46" i="44"/>
  <c r="N16" i="44"/>
  <c r="J26" i="44"/>
  <c r="L47" i="44"/>
  <c r="F48" i="44"/>
  <c r="N48" i="44"/>
  <c r="D16" i="48"/>
  <c r="L16" i="48"/>
  <c r="F17" i="48"/>
  <c r="H18" i="48"/>
  <c r="D20" i="48"/>
  <c r="L20" i="48"/>
  <c r="F21" i="48"/>
  <c r="H22" i="48"/>
  <c r="L24" i="48"/>
  <c r="F25" i="48"/>
  <c r="H26" i="48"/>
  <c r="D28" i="48"/>
  <c r="L28" i="48"/>
  <c r="F29" i="48"/>
  <c r="H30" i="48"/>
  <c r="D32" i="48"/>
  <c r="L32" i="48"/>
  <c r="F33" i="48"/>
  <c r="H34" i="48"/>
  <c r="D36" i="48"/>
  <c r="L36" i="48"/>
  <c r="F37" i="48"/>
  <c r="H38" i="48"/>
  <c r="D40" i="48"/>
  <c r="L40" i="48"/>
  <c r="F41" i="48"/>
  <c r="H42" i="48"/>
  <c r="D44" i="48"/>
  <c r="L44" i="48"/>
  <c r="H46" i="48"/>
  <c r="D48" i="48"/>
  <c r="L48" i="48"/>
  <c r="F49" i="48"/>
  <c r="L36" i="44"/>
  <c r="K19" i="44"/>
  <c r="O25" i="44"/>
  <c r="O33" i="44"/>
  <c r="E40" i="44"/>
  <c r="E48" i="44"/>
  <c r="M51" i="50"/>
  <c r="M17" i="48"/>
  <c r="G50" i="46"/>
  <c r="G51" i="49"/>
  <c r="O51" i="49"/>
  <c r="I51" i="49"/>
  <c r="N33" i="44"/>
  <c r="J35" i="44"/>
  <c r="F41" i="44"/>
  <c r="H51" i="49"/>
  <c r="I16" i="48"/>
  <c r="M26" i="48"/>
  <c r="M30" i="48"/>
  <c r="I44" i="48"/>
  <c r="M50" i="48"/>
  <c r="J39" i="44"/>
  <c r="N41" i="44"/>
  <c r="N45" i="44"/>
  <c r="L48" i="44"/>
  <c r="F16" i="44"/>
  <c r="J18" i="44"/>
  <c r="L19" i="44"/>
  <c r="F20" i="44"/>
  <c r="J22" i="44"/>
  <c r="L23" i="44"/>
  <c r="N24" i="44"/>
  <c r="F28" i="44"/>
  <c r="N28" i="44"/>
  <c r="L31" i="44"/>
  <c r="F32" i="44"/>
  <c r="N32" i="44"/>
  <c r="J34" i="44"/>
  <c r="L35" i="44"/>
  <c r="J38" i="44"/>
  <c r="L39" i="44"/>
  <c r="J42" i="44"/>
  <c r="L43" i="44"/>
  <c r="J46" i="44"/>
  <c r="L17" i="44"/>
  <c r="F18" i="44"/>
  <c r="N18" i="44"/>
  <c r="J20" i="44"/>
  <c r="L21" i="44"/>
  <c r="F22" i="44"/>
  <c r="N22" i="44"/>
  <c r="J24" i="44"/>
  <c r="L25" i="44"/>
  <c r="F26" i="44"/>
  <c r="J28" i="44"/>
  <c r="L29" i="44"/>
  <c r="N30" i="44"/>
  <c r="J32" i="44"/>
  <c r="F34" i="44"/>
  <c r="N34" i="44"/>
  <c r="J36" i="44"/>
  <c r="N38" i="44"/>
  <c r="J40" i="44"/>
  <c r="L41" i="44"/>
  <c r="F42" i="44"/>
  <c r="N42" i="44"/>
  <c r="J44" i="44"/>
  <c r="F46" i="44"/>
  <c r="F37" i="44"/>
  <c r="L44" i="44"/>
  <c r="H50" i="48"/>
  <c r="M50" i="47"/>
  <c r="M20" i="44"/>
  <c r="G21" i="44"/>
  <c r="K23" i="44"/>
  <c r="K27" i="44"/>
  <c r="G29" i="44"/>
  <c r="O29" i="44"/>
  <c r="G33" i="44"/>
  <c r="E36" i="44"/>
  <c r="M40" i="44"/>
  <c r="K47" i="44"/>
  <c r="M48" i="44"/>
  <c r="J48" i="44"/>
  <c r="I23" i="48"/>
  <c r="D19" i="48"/>
  <c r="L19" i="48"/>
  <c r="F20" i="48"/>
  <c r="H21" i="48"/>
  <c r="D23" i="48"/>
  <c r="L23" i="48"/>
  <c r="F24" i="48"/>
  <c r="H25" i="48"/>
  <c r="D27" i="48"/>
  <c r="L27" i="48"/>
  <c r="F28" i="48"/>
  <c r="H29" i="48"/>
  <c r="D31" i="48"/>
  <c r="L31" i="48"/>
  <c r="F32" i="48"/>
  <c r="H33" i="48"/>
  <c r="D35" i="48"/>
  <c r="L35" i="48"/>
  <c r="F36" i="48"/>
  <c r="H37" i="48"/>
  <c r="D39" i="48"/>
  <c r="L39" i="48"/>
  <c r="F40" i="48"/>
  <c r="H41" i="48"/>
  <c r="D43" i="48"/>
  <c r="L43" i="48"/>
  <c r="F44" i="48"/>
  <c r="H45" i="48"/>
  <c r="D47" i="48"/>
  <c r="L47" i="48"/>
  <c r="F48" i="48"/>
  <c r="H49" i="48"/>
  <c r="B50" i="48"/>
  <c r="J50" i="48"/>
  <c r="G50" i="47"/>
  <c r="O50" i="47"/>
  <c r="K46" i="44"/>
  <c r="D51" i="49"/>
  <c r="I20" i="48"/>
  <c r="M22" i="48"/>
  <c r="I24" i="48"/>
  <c r="I28" i="48"/>
  <c r="I36" i="48"/>
  <c r="M38" i="48"/>
  <c r="M42" i="48"/>
  <c r="M46" i="48"/>
  <c r="E50" i="48"/>
  <c r="D50" i="45"/>
  <c r="L50" i="45"/>
  <c r="F17" i="44"/>
  <c r="N17" i="44"/>
  <c r="J19" i="44"/>
  <c r="F21" i="44"/>
  <c r="N21" i="44"/>
  <c r="J23" i="44"/>
  <c r="L24" i="44"/>
  <c r="F25" i="44"/>
  <c r="N25" i="44"/>
  <c r="J27" i="44"/>
  <c r="L28" i="44"/>
  <c r="F29" i="44"/>
  <c r="N29" i="44"/>
  <c r="J31" i="44"/>
  <c r="L32" i="44"/>
  <c r="N37" i="44"/>
  <c r="L40" i="44"/>
  <c r="J43" i="44"/>
  <c r="F45" i="44"/>
  <c r="I51" i="50"/>
  <c r="E24" i="44"/>
  <c r="M24" i="44"/>
  <c r="E28" i="44"/>
  <c r="M28" i="44"/>
  <c r="K31" i="44"/>
  <c r="M36" i="44"/>
  <c r="G37" i="44"/>
  <c r="O37" i="44"/>
  <c r="K39" i="44"/>
  <c r="G41" i="44"/>
  <c r="O41" i="44"/>
  <c r="E44" i="44"/>
  <c r="I17" i="48"/>
  <c r="K51" i="49"/>
  <c r="E51" i="49"/>
  <c r="M51" i="49"/>
  <c r="B50" i="46"/>
  <c r="J50" i="46"/>
  <c r="E50" i="47"/>
  <c r="F51" i="51"/>
  <c r="F16" i="48"/>
  <c r="N51" i="51"/>
  <c r="H51" i="51"/>
  <c r="H17" i="48"/>
  <c r="M16" i="44"/>
  <c r="G50" i="45"/>
  <c r="O50" i="45"/>
  <c r="E19" i="44"/>
  <c r="M19" i="44"/>
  <c r="E23" i="44"/>
  <c r="M23" i="44"/>
  <c r="E27" i="44"/>
  <c r="M27" i="44"/>
  <c r="K30" i="44"/>
  <c r="E31" i="44"/>
  <c r="G36" i="44"/>
  <c r="O36" i="44"/>
  <c r="O40" i="44"/>
  <c r="K42" i="44"/>
  <c r="G44" i="44"/>
  <c r="C50" i="46"/>
  <c r="K16" i="44"/>
  <c r="M17" i="44"/>
  <c r="G18" i="44"/>
  <c r="D51" i="50"/>
  <c r="F50" i="46"/>
  <c r="N50" i="46"/>
  <c r="F36" i="44"/>
  <c r="N36" i="44"/>
  <c r="F40" i="44"/>
  <c r="N40" i="44"/>
  <c r="F44" i="44"/>
  <c r="N44" i="44"/>
  <c r="K50" i="46"/>
  <c r="I50" i="47"/>
  <c r="H16" i="48"/>
  <c r="D18" i="48"/>
  <c r="L18" i="48"/>
  <c r="F19" i="48"/>
  <c r="H20" i="48"/>
  <c r="D22" i="48"/>
  <c r="L22" i="48"/>
  <c r="F23" i="48"/>
  <c r="H24" i="48"/>
  <c r="D26" i="48"/>
  <c r="L26" i="48"/>
  <c r="F27" i="48"/>
  <c r="H28" i="48"/>
  <c r="D30" i="48"/>
  <c r="L30" i="48"/>
  <c r="F31" i="48"/>
  <c r="H32" i="48"/>
  <c r="D34" i="48"/>
  <c r="L34" i="48"/>
  <c r="F35" i="48"/>
  <c r="H36" i="48"/>
  <c r="D38" i="48"/>
  <c r="L38" i="48"/>
  <c r="F39" i="48"/>
  <c r="H40" i="48"/>
  <c r="D42" i="48"/>
  <c r="L42" i="48"/>
  <c r="F43" i="48"/>
  <c r="H44" i="48"/>
  <c r="D46" i="48"/>
  <c r="L46" i="48"/>
  <c r="F47" i="48"/>
  <c r="H48" i="48"/>
  <c r="D50" i="48"/>
  <c r="L50" i="48"/>
  <c r="E16" i="44"/>
  <c r="K18" i="44"/>
  <c r="G20" i="44"/>
  <c r="O20" i="44"/>
  <c r="K22" i="44"/>
  <c r="G24" i="44"/>
  <c r="O24" i="44"/>
  <c r="G28" i="44"/>
  <c r="O28" i="44"/>
  <c r="M31" i="44"/>
  <c r="G32" i="44"/>
  <c r="O32" i="44"/>
  <c r="K34" i="44"/>
  <c r="E35" i="44"/>
  <c r="K38" i="44"/>
  <c r="O44" i="44"/>
  <c r="G48" i="44"/>
  <c r="O18" i="44"/>
  <c r="K20" i="44"/>
  <c r="E21" i="44"/>
  <c r="G22" i="44"/>
  <c r="O22" i="44"/>
  <c r="E25" i="44"/>
  <c r="M25" i="44"/>
  <c r="E29" i="44"/>
  <c r="M29" i="44"/>
  <c r="G34" i="44"/>
  <c r="O34" i="44"/>
  <c r="M37" i="44"/>
  <c r="K40" i="44"/>
  <c r="E41" i="44"/>
  <c r="O42" i="44"/>
  <c r="M45" i="44"/>
  <c r="K48" i="44"/>
  <c r="M49" i="44"/>
  <c r="H50" i="47"/>
  <c r="F51" i="49"/>
  <c r="N51" i="49"/>
  <c r="L51" i="50"/>
  <c r="G51" i="51"/>
  <c r="O51" i="51"/>
  <c r="I51" i="51"/>
  <c r="G45" i="44"/>
  <c r="O45" i="44"/>
  <c r="G49" i="44"/>
  <c r="O49" i="44"/>
  <c r="C50" i="47"/>
  <c r="K50" i="47"/>
  <c r="B51" i="51"/>
  <c r="J51" i="51"/>
  <c r="D51" i="51"/>
  <c r="L51" i="51"/>
  <c r="D50" i="47"/>
  <c r="L50" i="47"/>
  <c r="J51" i="49"/>
  <c r="L51" i="49"/>
  <c r="F51" i="50"/>
  <c r="H51" i="50"/>
  <c r="C51" i="51"/>
  <c r="K51" i="51"/>
  <c r="E51" i="51"/>
  <c r="M51" i="51"/>
  <c r="G16" i="44"/>
  <c r="L16" i="44"/>
  <c r="O50" i="46"/>
  <c r="O16" i="44"/>
  <c r="E50" i="45"/>
  <c r="M50" i="45"/>
  <c r="E50" i="46"/>
  <c r="M50" i="46"/>
  <c r="G26" i="44"/>
  <c r="K26" i="44"/>
  <c r="O26" i="44"/>
  <c r="E33" i="44"/>
  <c r="M33" i="44"/>
  <c r="M35" i="44"/>
  <c r="O38" i="44"/>
  <c r="E39" i="44"/>
  <c r="M39" i="44"/>
  <c r="G40" i="44"/>
  <c r="M41" i="44"/>
  <c r="E43" i="44"/>
  <c r="M43" i="44"/>
  <c r="K44" i="44"/>
  <c r="G46" i="44"/>
  <c r="E47" i="44"/>
  <c r="M47" i="44"/>
  <c r="O48" i="44"/>
  <c r="E49" i="44"/>
  <c r="F50" i="45"/>
  <c r="N50" i="45"/>
  <c r="L50" i="46"/>
  <c r="B50" i="47"/>
  <c r="F50" i="47"/>
  <c r="J50" i="47"/>
  <c r="N50" i="47"/>
  <c r="M51" i="48" l="1"/>
  <c r="J50" i="44"/>
  <c r="I51" i="48"/>
  <c r="D51" i="48"/>
  <c r="N50" i="44"/>
  <c r="L51" i="48"/>
  <c r="F50" i="44"/>
  <c r="O50" i="44"/>
  <c r="L50" i="44"/>
  <c r="H51" i="48"/>
  <c r="M50" i="44"/>
  <c r="E50" i="44"/>
  <c r="F51" i="48"/>
  <c r="K50" i="44"/>
  <c r="G50" i="44"/>
  <c r="N19" i="43" l="1"/>
  <c r="F19" i="43"/>
  <c r="L13" i="43"/>
  <c r="D13" i="43"/>
  <c r="C13" i="42" l="1"/>
  <c r="K13" i="42"/>
  <c r="S13" i="42"/>
  <c r="I19" i="42"/>
  <c r="Q19" i="42"/>
  <c r="D19" i="43"/>
  <c r="L19" i="43"/>
  <c r="B19" i="43"/>
  <c r="R19" i="43"/>
  <c r="H13" i="42"/>
  <c r="P13" i="42"/>
  <c r="F19" i="42"/>
  <c r="N19" i="42"/>
  <c r="G33" i="42"/>
  <c r="N13" i="42"/>
  <c r="C33" i="42"/>
  <c r="S33" i="42"/>
  <c r="O33" i="42"/>
  <c r="E13" i="43"/>
  <c r="M13" i="43"/>
  <c r="J19" i="43"/>
  <c r="F13" i="42"/>
  <c r="K33" i="42"/>
  <c r="G13" i="43"/>
  <c r="H13" i="43"/>
  <c r="P13" i="43"/>
  <c r="G13" i="42"/>
  <c r="O13" i="42"/>
  <c r="E19" i="42"/>
  <c r="M19" i="42"/>
  <c r="I13" i="43"/>
  <c r="Q13" i="43"/>
  <c r="O13" i="43"/>
  <c r="H33" i="43"/>
  <c r="P33" i="43"/>
  <c r="I33" i="43"/>
  <c r="L13" i="42"/>
  <c r="B19" i="42"/>
  <c r="J19" i="42"/>
  <c r="R19" i="42"/>
  <c r="H19" i="42"/>
  <c r="P19" i="42"/>
  <c r="E33" i="43"/>
  <c r="M33" i="43"/>
  <c r="Q33" i="43"/>
  <c r="D13" i="42"/>
  <c r="T21" i="42"/>
  <c r="T25" i="42"/>
  <c r="T29" i="42"/>
  <c r="T36" i="42"/>
  <c r="T40" i="42"/>
  <c r="T15" i="43"/>
  <c r="T25" i="43"/>
  <c r="T29" i="43"/>
  <c r="T15" i="42"/>
  <c r="J13" i="42"/>
  <c r="R13" i="42"/>
  <c r="T18" i="42"/>
  <c r="D19" i="42"/>
  <c r="L19" i="42"/>
  <c r="C13" i="43"/>
  <c r="K13" i="43"/>
  <c r="S13" i="43"/>
  <c r="T21" i="43"/>
  <c r="T22" i="43"/>
  <c r="T26" i="43"/>
  <c r="T30" i="43"/>
  <c r="D33" i="43"/>
  <c r="L33" i="43"/>
  <c r="T37" i="43"/>
  <c r="T40" i="43"/>
  <c r="E13" i="42"/>
  <c r="M13" i="42"/>
  <c r="G19" i="42"/>
  <c r="O19" i="42"/>
  <c r="H33" i="42"/>
  <c r="P33" i="42"/>
  <c r="F33" i="42"/>
  <c r="N33" i="42"/>
  <c r="F13" i="43"/>
  <c r="N13" i="43"/>
  <c r="G19" i="43"/>
  <c r="O19" i="43"/>
  <c r="E19" i="43"/>
  <c r="M19" i="43"/>
  <c r="G33" i="43"/>
  <c r="O33" i="43"/>
  <c r="T16" i="42"/>
  <c r="T22" i="42"/>
  <c r="T23" i="42"/>
  <c r="T26" i="42"/>
  <c r="T27" i="42"/>
  <c r="T30" i="42"/>
  <c r="T31" i="42"/>
  <c r="I33" i="42"/>
  <c r="Q33" i="42"/>
  <c r="T37" i="42"/>
  <c r="T16" i="43"/>
  <c r="H19" i="43"/>
  <c r="P19" i="43"/>
  <c r="T23" i="43"/>
  <c r="T27" i="43"/>
  <c r="T31" i="43"/>
  <c r="T34" i="43"/>
  <c r="J33" i="43"/>
  <c r="R33" i="43"/>
  <c r="T38" i="43"/>
  <c r="T24" i="42"/>
  <c r="T32" i="42"/>
  <c r="I13" i="42"/>
  <c r="T17" i="42"/>
  <c r="C19" i="42"/>
  <c r="K19" i="42"/>
  <c r="S19" i="42"/>
  <c r="D33" i="42"/>
  <c r="L33" i="42"/>
  <c r="T35" i="42"/>
  <c r="J33" i="42"/>
  <c r="R33" i="42"/>
  <c r="T38" i="42"/>
  <c r="T39" i="42"/>
  <c r="T14" i="43"/>
  <c r="J13" i="43"/>
  <c r="R13" i="43"/>
  <c r="T17" i="43"/>
  <c r="T18" i="43"/>
  <c r="T20" i="43"/>
  <c r="K19" i="43"/>
  <c r="S19" i="43"/>
  <c r="I19" i="43"/>
  <c r="Q19" i="43"/>
  <c r="C33" i="43"/>
  <c r="K33" i="43"/>
  <c r="S33" i="43"/>
  <c r="T28" i="42"/>
  <c r="T35" i="43"/>
  <c r="T39" i="43"/>
  <c r="Q13" i="42"/>
  <c r="E33" i="42"/>
  <c r="M33" i="42"/>
  <c r="T24" i="43"/>
  <c r="T28" i="43"/>
  <c r="T32" i="43"/>
  <c r="F33" i="43"/>
  <c r="N33" i="43"/>
  <c r="T14" i="42"/>
  <c r="T34" i="42"/>
  <c r="C19" i="43"/>
  <c r="T36" i="43"/>
  <c r="T20" i="42"/>
  <c r="B13" i="43"/>
  <c r="B33" i="43"/>
  <c r="B13" i="42"/>
  <c r="B33" i="42"/>
  <c r="P41" i="42" l="1"/>
  <c r="L41" i="43"/>
  <c r="D41" i="43"/>
  <c r="F41" i="42"/>
  <c r="C41" i="43"/>
  <c r="I41" i="42"/>
  <c r="K41" i="42"/>
  <c r="H41" i="42"/>
  <c r="L41" i="42"/>
  <c r="M41" i="43"/>
  <c r="J41" i="43"/>
  <c r="O41" i="42"/>
  <c r="S41" i="42"/>
  <c r="G41" i="42"/>
  <c r="N41" i="42"/>
  <c r="H41" i="43"/>
  <c r="Q41" i="42"/>
  <c r="Q41" i="43"/>
  <c r="P41" i="43"/>
  <c r="E41" i="43"/>
  <c r="G41" i="43"/>
  <c r="C41" i="42"/>
  <c r="D41" i="42"/>
  <c r="M41" i="42"/>
  <c r="R41" i="42"/>
  <c r="I41" i="43"/>
  <c r="O41" i="43"/>
  <c r="T33" i="42"/>
  <c r="S41" i="43"/>
  <c r="K41" i="43"/>
  <c r="J41" i="42"/>
  <c r="T33" i="43"/>
  <c r="T19" i="42"/>
  <c r="N41" i="43"/>
  <c r="R41" i="43"/>
  <c r="F41" i="43"/>
  <c r="E41" i="42"/>
  <c r="B41" i="43"/>
  <c r="T13" i="43"/>
  <c r="B41" i="42"/>
  <c r="T13" i="42"/>
  <c r="T19" i="43"/>
  <c r="T41" i="43" l="1"/>
  <c r="T41" i="42"/>
  <c r="S19" i="41"/>
  <c r="K19" i="41"/>
  <c r="C19" i="41"/>
  <c r="R13" i="41"/>
  <c r="J13" i="41"/>
  <c r="I13" i="41"/>
  <c r="R19" i="40"/>
  <c r="Q19" i="40"/>
  <c r="J19" i="40"/>
  <c r="I19" i="40"/>
  <c r="L13" i="40"/>
  <c r="K13" i="40"/>
  <c r="D13" i="40"/>
  <c r="C13" i="40"/>
  <c r="F19" i="41" l="1"/>
  <c r="N19" i="41"/>
  <c r="G13" i="41"/>
  <c r="P13" i="41"/>
  <c r="L13" i="41"/>
  <c r="P33" i="40"/>
  <c r="N13" i="40"/>
  <c r="L19" i="40"/>
  <c r="L33" i="40"/>
  <c r="J33" i="40"/>
  <c r="L19" i="41"/>
  <c r="F13" i="40"/>
  <c r="D19" i="40"/>
  <c r="R33" i="40"/>
  <c r="Q13" i="41"/>
  <c r="H33" i="40"/>
  <c r="O19" i="41"/>
  <c r="G13" i="40"/>
  <c r="O13" i="40"/>
  <c r="E19" i="40"/>
  <c r="M19" i="40"/>
  <c r="E13" i="41"/>
  <c r="M13" i="41"/>
  <c r="H13" i="40"/>
  <c r="P13" i="40"/>
  <c r="F19" i="40"/>
  <c r="N19" i="40"/>
  <c r="H13" i="41"/>
  <c r="E33" i="41"/>
  <c r="M33" i="41"/>
  <c r="G33" i="40"/>
  <c r="O33" i="40"/>
  <c r="O13" i="41"/>
  <c r="B19" i="41"/>
  <c r="J19" i="41"/>
  <c r="R19" i="41"/>
  <c r="J13" i="40"/>
  <c r="Q33" i="41"/>
  <c r="C13" i="41"/>
  <c r="K13" i="41"/>
  <c r="S13" i="41"/>
  <c r="H33" i="41"/>
  <c r="P19" i="40"/>
  <c r="F13" i="41"/>
  <c r="N13" i="41"/>
  <c r="D13" i="41"/>
  <c r="G19" i="41"/>
  <c r="H19" i="40"/>
  <c r="I33" i="41"/>
  <c r="T21" i="40"/>
  <c r="T25" i="40"/>
  <c r="T29" i="40"/>
  <c r="C33" i="40"/>
  <c r="K33" i="40"/>
  <c r="T17" i="41"/>
  <c r="T21" i="41"/>
  <c r="T25" i="41"/>
  <c r="T29" i="41"/>
  <c r="T15" i="40"/>
  <c r="R13" i="40"/>
  <c r="T18" i="40"/>
  <c r="F33" i="40"/>
  <c r="N33" i="40"/>
  <c r="T14" i="41"/>
  <c r="T18" i="41"/>
  <c r="T22" i="41"/>
  <c r="T26" i="41"/>
  <c r="T30" i="41"/>
  <c r="D33" i="41"/>
  <c r="L33" i="41"/>
  <c r="T37" i="41"/>
  <c r="T40" i="41"/>
  <c r="E13" i="40"/>
  <c r="M13" i="40"/>
  <c r="G19" i="40"/>
  <c r="O19" i="40"/>
  <c r="I33" i="40"/>
  <c r="Q33" i="40"/>
  <c r="E19" i="41"/>
  <c r="M19" i="41"/>
  <c r="G33" i="41"/>
  <c r="O33" i="41"/>
  <c r="T16" i="40"/>
  <c r="T22" i="40"/>
  <c r="T23" i="40"/>
  <c r="T26" i="40"/>
  <c r="T27" i="40"/>
  <c r="T30" i="40"/>
  <c r="T31" i="40"/>
  <c r="T15" i="41"/>
  <c r="H19" i="41"/>
  <c r="P19" i="41"/>
  <c r="T23" i="41"/>
  <c r="T27" i="41"/>
  <c r="T31" i="41"/>
  <c r="T34" i="41"/>
  <c r="J33" i="41"/>
  <c r="R33" i="41"/>
  <c r="T38" i="41"/>
  <c r="T24" i="40"/>
  <c r="T39" i="41"/>
  <c r="I13" i="40"/>
  <c r="Q13" i="40"/>
  <c r="T17" i="40"/>
  <c r="C19" i="40"/>
  <c r="K19" i="40"/>
  <c r="S19" i="40"/>
  <c r="E33" i="40"/>
  <c r="M33" i="40"/>
  <c r="I19" i="41"/>
  <c r="Q19" i="41"/>
  <c r="C33" i="41"/>
  <c r="K33" i="41"/>
  <c r="S33" i="41"/>
  <c r="T20" i="40"/>
  <c r="T28" i="40"/>
  <c r="T34" i="40"/>
  <c r="T35" i="40"/>
  <c r="T35" i="41"/>
  <c r="D33" i="40"/>
  <c r="T36" i="40"/>
  <c r="T16" i="41"/>
  <c r="T20" i="41"/>
  <c r="T24" i="41"/>
  <c r="T28" i="41"/>
  <c r="T32" i="41"/>
  <c r="F33" i="41"/>
  <c r="N33" i="41"/>
  <c r="T14" i="40"/>
  <c r="T36" i="41"/>
  <c r="B19" i="40"/>
  <c r="B13" i="41"/>
  <c r="D19" i="41"/>
  <c r="B33" i="41"/>
  <c r="B13" i="40"/>
  <c r="B33" i="40"/>
  <c r="R41" i="40" l="1"/>
  <c r="I41" i="41"/>
  <c r="D41" i="40"/>
  <c r="E41" i="41"/>
  <c r="L41" i="41"/>
  <c r="L41" i="40"/>
  <c r="P41" i="41"/>
  <c r="H41" i="40"/>
  <c r="O41" i="40"/>
  <c r="P41" i="40"/>
  <c r="C41" i="41"/>
  <c r="G41" i="40"/>
  <c r="S41" i="41"/>
  <c r="Q41" i="41"/>
  <c r="O41" i="41"/>
  <c r="N41" i="41"/>
  <c r="G41" i="41"/>
  <c r="J41" i="40"/>
  <c r="H41" i="41"/>
  <c r="N41" i="40"/>
  <c r="D41" i="41"/>
  <c r="K41" i="40"/>
  <c r="F41" i="40"/>
  <c r="K41" i="41"/>
  <c r="C41" i="40"/>
  <c r="S41" i="40"/>
  <c r="M41" i="41"/>
  <c r="T19" i="40"/>
  <c r="R41" i="41"/>
  <c r="F41" i="41"/>
  <c r="J41" i="41"/>
  <c r="M41" i="40"/>
  <c r="E41" i="40"/>
  <c r="T33" i="40"/>
  <c r="T19" i="41"/>
  <c r="T33" i="41"/>
  <c r="Q41" i="40"/>
  <c r="I41" i="40"/>
  <c r="B41" i="40"/>
  <c r="T13" i="40"/>
  <c r="T13" i="41"/>
  <c r="B41" i="41"/>
  <c r="T41" i="40" l="1"/>
  <c r="T41" i="41"/>
  <c r="I118" i="39"/>
  <c r="G118" i="39"/>
  <c r="C118" i="39"/>
  <c r="J117" i="38"/>
  <c r="I117" i="38"/>
  <c r="H117" i="38"/>
  <c r="G117" i="38"/>
  <c r="F117" i="38"/>
  <c r="E117" i="38"/>
  <c r="D117" i="38"/>
  <c r="C117" i="38"/>
  <c r="E65" i="34"/>
  <c r="E63" i="34"/>
  <c r="E61" i="34"/>
  <c r="E59" i="34"/>
  <c r="E57" i="34"/>
  <c r="E55" i="34"/>
  <c r="E53" i="34"/>
  <c r="B52" i="34"/>
  <c r="E51" i="34"/>
  <c r="B50" i="34"/>
  <c r="E49" i="34"/>
  <c r="E45" i="34"/>
  <c r="E43" i="34"/>
  <c r="B42" i="34"/>
  <c r="E41" i="34"/>
  <c r="B40" i="34"/>
  <c r="E37" i="34"/>
  <c r="B36" i="34"/>
  <c r="E35" i="34"/>
  <c r="E33" i="34"/>
  <c r="E31" i="34"/>
  <c r="B30" i="34"/>
  <c r="E27" i="34"/>
  <c r="E25" i="34"/>
  <c r="E23" i="34"/>
  <c r="E21" i="34"/>
  <c r="E19" i="34"/>
  <c r="B67" i="34"/>
  <c r="E47" i="34"/>
  <c r="E39" i="34"/>
  <c r="E29" i="34"/>
  <c r="E17" i="34"/>
  <c r="E67" i="31"/>
  <c r="C67" i="31"/>
  <c r="D65" i="31"/>
  <c r="D63" i="31"/>
  <c r="D61" i="31"/>
  <c r="D59" i="31"/>
  <c r="D57" i="31"/>
  <c r="D55" i="31"/>
  <c r="D53" i="31"/>
  <c r="D51" i="31"/>
  <c r="D49" i="31"/>
  <c r="D47" i="31"/>
  <c r="D45" i="31"/>
  <c r="D43" i="31"/>
  <c r="D41" i="31"/>
  <c r="D39" i="31"/>
  <c r="D37" i="31"/>
  <c r="D35" i="31"/>
  <c r="D33" i="31"/>
  <c r="D31" i="31"/>
  <c r="D29" i="31"/>
  <c r="D28" i="31"/>
  <c r="D27" i="31"/>
  <c r="D25" i="31"/>
  <c r="D23" i="31"/>
  <c r="D21" i="31"/>
  <c r="D19" i="31"/>
  <c r="D17" i="31"/>
  <c r="B67" i="31"/>
  <c r="B47" i="31"/>
  <c r="E66" i="28"/>
  <c r="B66" i="28"/>
  <c r="B64" i="28"/>
  <c r="B62" i="28"/>
  <c r="B60" i="28"/>
  <c r="B58" i="28"/>
  <c r="B56" i="28"/>
  <c r="B54" i="28"/>
  <c r="B52" i="28"/>
  <c r="E50" i="28"/>
  <c r="B50" i="28"/>
  <c r="E48" i="28"/>
  <c r="D48" i="28"/>
  <c r="B48" i="28"/>
  <c r="B46" i="28"/>
  <c r="B44" i="28"/>
  <c r="B42" i="28"/>
  <c r="B40" i="28"/>
  <c r="E38" i="28"/>
  <c r="B38" i="28"/>
  <c r="B36" i="28"/>
  <c r="B34" i="28"/>
  <c r="B33" i="28"/>
  <c r="E32" i="28"/>
  <c r="B32" i="28"/>
  <c r="B30" i="28"/>
  <c r="B28" i="28"/>
  <c r="B26" i="28"/>
  <c r="B24" i="28"/>
  <c r="E22" i="28"/>
  <c r="B22" i="28"/>
  <c r="B20" i="28"/>
  <c r="B18" i="28"/>
  <c r="B16" i="28"/>
  <c r="E42" i="28"/>
  <c r="D40" i="28"/>
  <c r="D24" i="28"/>
  <c r="E23" i="28"/>
  <c r="B54" i="24"/>
  <c r="B46" i="24"/>
  <c r="C28" i="24"/>
  <c r="C26" i="24"/>
  <c r="C24" i="24"/>
  <c r="C22" i="24"/>
  <c r="B22" i="24"/>
  <c r="C20" i="24"/>
  <c r="C18" i="24"/>
  <c r="E67" i="23"/>
  <c r="B65" i="20"/>
  <c r="B64" i="20"/>
  <c r="B63" i="20"/>
  <c r="B61" i="20"/>
  <c r="B60" i="20"/>
  <c r="B59" i="20"/>
  <c r="B57" i="20"/>
  <c r="B56" i="20"/>
  <c r="B55" i="20"/>
  <c r="B53" i="20"/>
  <c r="B52" i="20"/>
  <c r="B51" i="20"/>
  <c r="B49" i="20"/>
  <c r="B47" i="20"/>
  <c r="B45" i="20"/>
  <c r="B44" i="20"/>
  <c r="B43" i="20"/>
  <c r="B41" i="20"/>
  <c r="B39" i="20"/>
  <c r="B38" i="20"/>
  <c r="B37" i="20"/>
  <c r="B35" i="20"/>
  <c r="B33" i="20"/>
  <c r="B31" i="20"/>
  <c r="B30" i="20"/>
  <c r="B29" i="20"/>
  <c r="B27" i="20"/>
  <c r="B25" i="20"/>
  <c r="B23" i="20"/>
  <c r="B21" i="20"/>
  <c r="B19" i="20"/>
  <c r="B17" i="20"/>
  <c r="C67" i="21"/>
  <c r="B17" i="28" l="1"/>
  <c r="B37" i="28"/>
  <c r="B49" i="28"/>
  <c r="B57" i="28"/>
  <c r="B61" i="28"/>
  <c r="B65" i="28"/>
  <c r="E49" i="31"/>
  <c r="D67" i="21"/>
  <c r="D18" i="34"/>
  <c r="D26" i="34"/>
  <c r="D46" i="34"/>
  <c r="E68" i="36"/>
  <c r="E67" i="26"/>
  <c r="D20" i="28"/>
  <c r="D36" i="28"/>
  <c r="B23" i="34"/>
  <c r="B27" i="34"/>
  <c r="B31" i="34"/>
  <c r="B35" i="34"/>
  <c r="B37" i="34"/>
  <c r="B41" i="34"/>
  <c r="B43" i="34"/>
  <c r="B51" i="34"/>
  <c r="B53" i="34"/>
  <c r="E17" i="20"/>
  <c r="E19" i="20"/>
  <c r="E23" i="20"/>
  <c r="E25" i="20"/>
  <c r="E27" i="20"/>
  <c r="E31" i="20"/>
  <c r="E33" i="20"/>
  <c r="E35" i="20"/>
  <c r="E39" i="20"/>
  <c r="E41" i="20"/>
  <c r="E43" i="20"/>
  <c r="E47" i="20"/>
  <c r="E51" i="20"/>
  <c r="E55" i="20"/>
  <c r="E59" i="20"/>
  <c r="E63" i="20"/>
  <c r="E17" i="28"/>
  <c r="E21" i="28"/>
  <c r="E27" i="28"/>
  <c r="E29" i="28"/>
  <c r="E31" i="28"/>
  <c r="E33" i="28"/>
  <c r="E37" i="28"/>
  <c r="E39" i="28"/>
  <c r="E43" i="28"/>
  <c r="E45" i="28"/>
  <c r="E47" i="28"/>
  <c r="E49" i="28"/>
  <c r="E51" i="28"/>
  <c r="E53" i="28"/>
  <c r="E55" i="28"/>
  <c r="E57" i="28"/>
  <c r="E59" i="28"/>
  <c r="E61" i="28"/>
  <c r="E63" i="28"/>
  <c r="E65" i="28"/>
  <c r="E118" i="39"/>
  <c r="D67" i="34"/>
  <c r="B16" i="24"/>
  <c r="B18" i="24"/>
  <c r="B20" i="24"/>
  <c r="B24" i="24"/>
  <c r="B26" i="24"/>
  <c r="B28" i="24"/>
  <c r="B30" i="24"/>
  <c r="B32" i="24"/>
  <c r="B34" i="24"/>
  <c r="B36" i="24"/>
  <c r="B38" i="24"/>
  <c r="B40" i="24"/>
  <c r="B42" i="24"/>
  <c r="B44" i="24"/>
  <c r="B48" i="24"/>
  <c r="B50" i="24"/>
  <c r="B52" i="24"/>
  <c r="B56" i="24"/>
  <c r="B58" i="24"/>
  <c r="B60" i="24"/>
  <c r="B62" i="24"/>
  <c r="B64" i="24"/>
  <c r="B66" i="24"/>
  <c r="D67" i="27"/>
  <c r="D16" i="28"/>
  <c r="B19" i="34"/>
  <c r="E67" i="21"/>
  <c r="E30" i="20"/>
  <c r="D67" i="23"/>
  <c r="B18" i="31"/>
  <c r="B20" i="31"/>
  <c r="B22" i="31"/>
  <c r="B24" i="31"/>
  <c r="B26" i="31"/>
  <c r="B28" i="31"/>
  <c r="B30" i="31"/>
  <c r="B32" i="31"/>
  <c r="B34" i="31"/>
  <c r="B36" i="31"/>
  <c r="B38" i="31"/>
  <c r="B40" i="31"/>
  <c r="B42" i="31"/>
  <c r="B44" i="31"/>
  <c r="B46" i="31"/>
  <c r="B48" i="31"/>
  <c r="B50" i="31"/>
  <c r="B52" i="31"/>
  <c r="B54" i="31"/>
  <c r="B56" i="31"/>
  <c r="B58" i="31"/>
  <c r="B60" i="31"/>
  <c r="B62" i="31"/>
  <c r="B64" i="31"/>
  <c r="B66" i="31"/>
  <c r="B68" i="33"/>
  <c r="B23" i="31"/>
  <c r="B31" i="31"/>
  <c r="B39" i="31"/>
  <c r="B55" i="31"/>
  <c r="B63" i="31"/>
  <c r="B18" i="34"/>
  <c r="B22" i="34"/>
  <c r="B26" i="34"/>
  <c r="B32" i="34"/>
  <c r="B34" i="34"/>
  <c r="B38" i="34"/>
  <c r="B44" i="34"/>
  <c r="B46" i="34"/>
  <c r="B48" i="34"/>
  <c r="H118" i="39"/>
  <c r="E22" i="20"/>
  <c r="B55" i="24"/>
  <c r="E19" i="24"/>
  <c r="E23" i="24"/>
  <c r="E25" i="24"/>
  <c r="E29" i="24"/>
  <c r="E35" i="24"/>
  <c r="E39" i="24"/>
  <c r="E43" i="24"/>
  <c r="E47" i="24"/>
  <c r="E51" i="24"/>
  <c r="E55" i="24"/>
  <c r="E59" i="24"/>
  <c r="E63" i="24"/>
  <c r="D28" i="28"/>
  <c r="D32" i="28"/>
  <c r="C18" i="31"/>
  <c r="C22" i="31"/>
  <c r="C26" i="31"/>
  <c r="C30" i="31"/>
  <c r="C34" i="31"/>
  <c r="C38" i="31"/>
  <c r="C42" i="31"/>
  <c r="C46" i="31"/>
  <c r="C50" i="31"/>
  <c r="C54" i="31"/>
  <c r="C58" i="31"/>
  <c r="C62" i="31"/>
  <c r="C66" i="31"/>
  <c r="C30" i="24"/>
  <c r="B67" i="27"/>
  <c r="D20" i="31"/>
  <c r="D36" i="31"/>
  <c r="D44" i="31"/>
  <c r="D52" i="31"/>
  <c r="D60" i="31"/>
  <c r="E24" i="20"/>
  <c r="E60" i="20"/>
  <c r="B23" i="24"/>
  <c r="B31" i="24"/>
  <c r="B39" i="24"/>
  <c r="B47" i="24"/>
  <c r="B63" i="24"/>
  <c r="E17" i="24"/>
  <c r="E21" i="24"/>
  <c r="E27" i="24"/>
  <c r="E31" i="24"/>
  <c r="E33" i="24"/>
  <c r="E37" i="24"/>
  <c r="E41" i="24"/>
  <c r="E45" i="24"/>
  <c r="E49" i="24"/>
  <c r="E53" i="24"/>
  <c r="E57" i="24"/>
  <c r="E61" i="24"/>
  <c r="E65" i="24"/>
  <c r="D44" i="28"/>
  <c r="C20" i="31"/>
  <c r="C24" i="31"/>
  <c r="C28" i="31"/>
  <c r="C32" i="31"/>
  <c r="C36" i="31"/>
  <c r="C40" i="31"/>
  <c r="C44" i="31"/>
  <c r="C48" i="31"/>
  <c r="C52" i="31"/>
  <c r="C56" i="31"/>
  <c r="C60" i="31"/>
  <c r="C64" i="31"/>
  <c r="C17" i="20"/>
  <c r="C19" i="20"/>
  <c r="C25" i="20"/>
  <c r="C27" i="20"/>
  <c r="C33" i="20"/>
  <c r="C35" i="20"/>
  <c r="C41" i="20"/>
  <c r="C67" i="23"/>
  <c r="D17" i="24"/>
  <c r="D19" i="24"/>
  <c r="D21" i="24"/>
  <c r="D23" i="24"/>
  <c r="D25" i="24"/>
  <c r="D27" i="24"/>
  <c r="D29" i="24"/>
  <c r="D31" i="24"/>
  <c r="D33" i="24"/>
  <c r="D35" i="24"/>
  <c r="D37" i="24"/>
  <c r="D39" i="24"/>
  <c r="D41" i="24"/>
  <c r="D43" i="24"/>
  <c r="D45" i="24"/>
  <c r="D47" i="24"/>
  <c r="D49" i="24"/>
  <c r="D51" i="24"/>
  <c r="D53" i="24"/>
  <c r="D55" i="24"/>
  <c r="D57" i="24"/>
  <c r="D59" i="24"/>
  <c r="D61" i="24"/>
  <c r="D63" i="24"/>
  <c r="D65" i="24"/>
  <c r="C67" i="27"/>
  <c r="E17" i="31"/>
  <c r="E25" i="31"/>
  <c r="E33" i="31"/>
  <c r="E41" i="31"/>
  <c r="E57" i="31"/>
  <c r="E65" i="31"/>
  <c r="E18" i="31"/>
  <c r="E20" i="31"/>
  <c r="E22" i="31"/>
  <c r="E24" i="31"/>
  <c r="E26" i="31"/>
  <c r="E28" i="31"/>
  <c r="E30" i="31"/>
  <c r="E32" i="31"/>
  <c r="E34" i="31"/>
  <c r="E36" i="31"/>
  <c r="E38" i="31"/>
  <c r="E40" i="31"/>
  <c r="E42" i="31"/>
  <c r="E44" i="31"/>
  <c r="E48" i="31"/>
  <c r="E50" i="31"/>
  <c r="E52" i="31"/>
  <c r="E54" i="31"/>
  <c r="E56" i="31"/>
  <c r="E58" i="31"/>
  <c r="E60" i="31"/>
  <c r="E62" i="31"/>
  <c r="E64" i="31"/>
  <c r="E66" i="31"/>
  <c r="J118" i="39"/>
  <c r="E32" i="20"/>
  <c r="E56" i="34"/>
  <c r="E67" i="30"/>
  <c r="E28" i="28"/>
  <c r="E34" i="28"/>
  <c r="E54" i="28"/>
  <c r="E60" i="28"/>
  <c r="D28" i="34"/>
  <c r="D34" i="34"/>
  <c r="D42" i="34"/>
  <c r="D50" i="34"/>
  <c r="D56" i="34"/>
  <c r="D62" i="34"/>
  <c r="E67" i="22"/>
  <c r="E40" i="28"/>
  <c r="E38" i="20"/>
  <c r="E52" i="20"/>
  <c r="B21" i="28"/>
  <c r="B53" i="28"/>
  <c r="D20" i="34"/>
  <c r="D30" i="34"/>
  <c r="D38" i="34"/>
  <c r="D44" i="34"/>
  <c r="D52" i="34"/>
  <c r="D58" i="34"/>
  <c r="D66" i="34"/>
  <c r="E40" i="34"/>
  <c r="E64" i="34"/>
  <c r="B33" i="34"/>
  <c r="D22" i="34"/>
  <c r="D32" i="34"/>
  <c r="D40" i="34"/>
  <c r="D54" i="34"/>
  <c r="D60" i="34"/>
  <c r="D64" i="34"/>
  <c r="E46" i="20"/>
  <c r="C17" i="31"/>
  <c r="C19" i="31"/>
  <c r="C21" i="31"/>
  <c r="C23" i="31"/>
  <c r="C25" i="31"/>
  <c r="C27" i="31"/>
  <c r="C29" i="31"/>
  <c r="C31" i="31"/>
  <c r="C33" i="31"/>
  <c r="C35" i="31"/>
  <c r="C37" i="31"/>
  <c r="C39" i="31"/>
  <c r="C41" i="31"/>
  <c r="C43" i="31"/>
  <c r="C45" i="31"/>
  <c r="C47" i="31"/>
  <c r="C49" i="31"/>
  <c r="C51" i="31"/>
  <c r="C53" i="31"/>
  <c r="C55" i="31"/>
  <c r="C57" i="31"/>
  <c r="C59" i="31"/>
  <c r="C61" i="31"/>
  <c r="C63" i="31"/>
  <c r="C65" i="31"/>
  <c r="C18" i="20"/>
  <c r="C20" i="20"/>
  <c r="C22" i="20"/>
  <c r="C24" i="20"/>
  <c r="C26" i="20"/>
  <c r="C28" i="20"/>
  <c r="C30" i="20"/>
  <c r="C32" i="20"/>
  <c r="C34" i="20"/>
  <c r="C36" i="20"/>
  <c r="C38" i="20"/>
  <c r="C40" i="20"/>
  <c r="C42" i="20"/>
  <c r="C44" i="20"/>
  <c r="C46" i="20"/>
  <c r="C48" i="20"/>
  <c r="C50" i="20"/>
  <c r="C52" i="20"/>
  <c r="C54" i="20"/>
  <c r="C56" i="20"/>
  <c r="C58" i="20"/>
  <c r="C60" i="20"/>
  <c r="C62" i="20"/>
  <c r="C64" i="20"/>
  <c r="C66" i="20"/>
  <c r="B20" i="20"/>
  <c r="B22" i="20"/>
  <c r="B24" i="20"/>
  <c r="B28" i="20"/>
  <c r="B32" i="20"/>
  <c r="B36" i="20"/>
  <c r="B40" i="20"/>
  <c r="B46" i="20"/>
  <c r="B48" i="20"/>
  <c r="B50" i="20"/>
  <c r="B54" i="20"/>
  <c r="B58" i="20"/>
  <c r="B62" i="20"/>
  <c r="B66" i="20"/>
  <c r="D24" i="34"/>
  <c r="D36" i="34"/>
  <c r="D48" i="34"/>
  <c r="E16" i="28"/>
  <c r="E18" i="28"/>
  <c r="E20" i="28"/>
  <c r="E24" i="28"/>
  <c r="E26" i="28"/>
  <c r="E30" i="28"/>
  <c r="E36" i="28"/>
  <c r="E44" i="28"/>
  <c r="E46" i="28"/>
  <c r="E52" i="28"/>
  <c r="E56" i="28"/>
  <c r="E58" i="28"/>
  <c r="E62" i="28"/>
  <c r="E64" i="28"/>
  <c r="E19" i="28"/>
  <c r="E25" i="28"/>
  <c r="E35" i="28"/>
  <c r="E41" i="28"/>
  <c r="E46" i="31"/>
  <c r="E16" i="20"/>
  <c r="D21" i="28"/>
  <c r="D25" i="28"/>
  <c r="D29" i="28"/>
  <c r="D33" i="28"/>
  <c r="D37" i="28"/>
  <c r="D41" i="28"/>
  <c r="D45" i="28"/>
  <c r="D67" i="30"/>
  <c r="B17" i="31"/>
  <c r="B19" i="31"/>
  <c r="B21" i="31"/>
  <c r="B25" i="31"/>
  <c r="B27" i="31"/>
  <c r="B29" i="31"/>
  <c r="B33" i="31"/>
  <c r="B35" i="31"/>
  <c r="B37" i="31"/>
  <c r="B41" i="31"/>
  <c r="B43" i="31"/>
  <c r="B45" i="31"/>
  <c r="B49" i="31"/>
  <c r="B51" i="31"/>
  <c r="B53" i="31"/>
  <c r="B57" i="31"/>
  <c r="B59" i="31"/>
  <c r="B61" i="31"/>
  <c r="B65" i="31"/>
  <c r="E18" i="20"/>
  <c r="E20" i="20"/>
  <c r="E26" i="20"/>
  <c r="E28" i="20"/>
  <c r="E34" i="20"/>
  <c r="E36" i="20"/>
  <c r="E40" i="20"/>
  <c r="E42" i="20"/>
  <c r="E44" i="20"/>
  <c r="E48" i="20"/>
  <c r="E50" i="20"/>
  <c r="E54" i="20"/>
  <c r="E56" i="20"/>
  <c r="E58" i="20"/>
  <c r="E62" i="20"/>
  <c r="E64" i="20"/>
  <c r="E66" i="20"/>
  <c r="D50" i="20"/>
  <c r="D54" i="20"/>
  <c r="D58" i="20"/>
  <c r="D62" i="20"/>
  <c r="D66" i="20"/>
  <c r="B17" i="24"/>
  <c r="B19" i="24"/>
  <c r="B21" i="24"/>
  <c r="B25" i="24"/>
  <c r="B27" i="24"/>
  <c r="B29" i="24"/>
  <c r="B33" i="24"/>
  <c r="B35" i="24"/>
  <c r="B37" i="24"/>
  <c r="B41" i="24"/>
  <c r="B43" i="24"/>
  <c r="B45" i="24"/>
  <c r="B49" i="24"/>
  <c r="B51" i="24"/>
  <c r="B53" i="24"/>
  <c r="B57" i="24"/>
  <c r="B59" i="24"/>
  <c r="B61" i="24"/>
  <c r="B65" i="24"/>
  <c r="B17" i="34"/>
  <c r="B21" i="34"/>
  <c r="B25" i="34"/>
  <c r="B29" i="34"/>
  <c r="B39" i="34"/>
  <c r="B45" i="34"/>
  <c r="B47" i="34"/>
  <c r="B49" i="34"/>
  <c r="C67" i="34"/>
  <c r="C43" i="20"/>
  <c r="B67" i="22"/>
  <c r="B19" i="28"/>
  <c r="B23" i="28"/>
  <c r="B25" i="28"/>
  <c r="B27" i="28"/>
  <c r="B29" i="28"/>
  <c r="B31" i="28"/>
  <c r="B35" i="28"/>
  <c r="B39" i="28"/>
  <c r="B41" i="28"/>
  <c r="B43" i="28"/>
  <c r="B45" i="28"/>
  <c r="B47" i="28"/>
  <c r="B51" i="28"/>
  <c r="B55" i="28"/>
  <c r="B59" i="28"/>
  <c r="B63" i="28"/>
  <c r="D16" i="31"/>
  <c r="D18" i="31"/>
  <c r="D22" i="31"/>
  <c r="D24" i="31"/>
  <c r="D26" i="31"/>
  <c r="D30" i="31"/>
  <c r="D32" i="31"/>
  <c r="D34" i="31"/>
  <c r="D38" i="31"/>
  <c r="D40" i="31"/>
  <c r="D42" i="31"/>
  <c r="D46" i="31"/>
  <c r="D48" i="31"/>
  <c r="D50" i="31"/>
  <c r="D54" i="31"/>
  <c r="D56" i="31"/>
  <c r="D58" i="31"/>
  <c r="D62" i="31"/>
  <c r="D64" i="31"/>
  <c r="D66" i="31"/>
  <c r="D17" i="34"/>
  <c r="D19" i="34"/>
  <c r="D21" i="34"/>
  <c r="D23" i="34"/>
  <c r="D25" i="34"/>
  <c r="D27" i="34"/>
  <c r="D29" i="34"/>
  <c r="D31" i="34"/>
  <c r="D33" i="34"/>
  <c r="D35" i="34"/>
  <c r="D37" i="34"/>
  <c r="D39" i="34"/>
  <c r="D41" i="34"/>
  <c r="D43" i="34"/>
  <c r="D45" i="34"/>
  <c r="D47" i="34"/>
  <c r="D49" i="34"/>
  <c r="D51" i="34"/>
  <c r="D53" i="34"/>
  <c r="D55" i="34"/>
  <c r="D57" i="34"/>
  <c r="D59" i="34"/>
  <c r="D61" i="34"/>
  <c r="D63" i="34"/>
  <c r="D65" i="34"/>
  <c r="D18" i="24"/>
  <c r="D20" i="24"/>
  <c r="D22" i="24"/>
  <c r="D24" i="24"/>
  <c r="D26" i="24"/>
  <c r="D28" i="24"/>
  <c r="D30" i="24"/>
  <c r="D32" i="24"/>
  <c r="D34" i="24"/>
  <c r="D36" i="24"/>
  <c r="D38" i="24"/>
  <c r="D40" i="24"/>
  <c r="D42" i="24"/>
  <c r="D44" i="24"/>
  <c r="D46" i="24"/>
  <c r="D48" i="24"/>
  <c r="D50" i="24"/>
  <c r="D52" i="24"/>
  <c r="D54" i="24"/>
  <c r="D56" i="24"/>
  <c r="D58" i="24"/>
  <c r="D60" i="24"/>
  <c r="D62" i="24"/>
  <c r="D64" i="24"/>
  <c r="D66" i="24"/>
  <c r="C67" i="30"/>
  <c r="E68" i="32"/>
  <c r="E19" i="31"/>
  <c r="E21" i="31"/>
  <c r="E23" i="31"/>
  <c r="E27" i="31"/>
  <c r="E29" i="31"/>
  <c r="E31" i="31"/>
  <c r="E35" i="31"/>
  <c r="E37" i="31"/>
  <c r="E39" i="31"/>
  <c r="E43" i="31"/>
  <c r="E45" i="31"/>
  <c r="E47" i="31"/>
  <c r="E51" i="31"/>
  <c r="E53" i="31"/>
  <c r="E55" i="31"/>
  <c r="E59" i="31"/>
  <c r="E61" i="31"/>
  <c r="E63" i="31"/>
  <c r="B68" i="32"/>
  <c r="B16" i="31"/>
  <c r="E16" i="34"/>
  <c r="E24" i="34"/>
  <c r="E32" i="34"/>
  <c r="E48" i="34"/>
  <c r="E66" i="34"/>
  <c r="C21" i="20"/>
  <c r="C23" i="20"/>
  <c r="C29" i="20"/>
  <c r="C31" i="20"/>
  <c r="C37" i="20"/>
  <c r="C39" i="20"/>
  <c r="C45" i="20"/>
  <c r="C47" i="20"/>
  <c r="C49" i="20"/>
  <c r="C51" i="20"/>
  <c r="C53" i="20"/>
  <c r="C55" i="20"/>
  <c r="C57" i="20"/>
  <c r="C59" i="20"/>
  <c r="C61" i="20"/>
  <c r="C63" i="20"/>
  <c r="C65" i="20"/>
  <c r="B18" i="20"/>
  <c r="B26" i="20"/>
  <c r="B34" i="20"/>
  <c r="B42" i="20"/>
  <c r="B67" i="23"/>
  <c r="B16" i="20"/>
  <c r="E18" i="34"/>
  <c r="E26" i="34"/>
  <c r="E34" i="34"/>
  <c r="E42" i="34"/>
  <c r="E50" i="34"/>
  <c r="E58" i="34"/>
  <c r="E21" i="20"/>
  <c r="E29" i="20"/>
  <c r="E37" i="20"/>
  <c r="E45" i="20"/>
  <c r="D17" i="28"/>
  <c r="D67" i="29"/>
  <c r="E16" i="31"/>
  <c r="E68" i="33"/>
  <c r="E20" i="34"/>
  <c r="E28" i="34"/>
  <c r="E38" i="34"/>
  <c r="E46" i="34"/>
  <c r="E52" i="34"/>
  <c r="E60" i="34"/>
  <c r="E22" i="34"/>
  <c r="E30" i="34"/>
  <c r="E36" i="34"/>
  <c r="E44" i="34"/>
  <c r="E54" i="34"/>
  <c r="E62" i="34"/>
  <c r="B68" i="35"/>
  <c r="C16" i="20"/>
  <c r="B67" i="25"/>
  <c r="E67" i="29"/>
  <c r="D19" i="28"/>
  <c r="D23" i="28"/>
  <c r="D27" i="28"/>
  <c r="D31" i="28"/>
  <c r="D35" i="28"/>
  <c r="D39" i="28"/>
  <c r="D43" i="28"/>
  <c r="D47" i="28"/>
  <c r="D49" i="28"/>
  <c r="D51" i="28"/>
  <c r="D53" i="28"/>
  <c r="D55" i="28"/>
  <c r="D57" i="28"/>
  <c r="D59" i="28"/>
  <c r="D61" i="28"/>
  <c r="D63" i="28"/>
  <c r="D65" i="28"/>
  <c r="B68" i="36"/>
  <c r="B20" i="34"/>
  <c r="B24" i="34"/>
  <c r="B28" i="34"/>
  <c r="B54" i="34"/>
  <c r="B56" i="34"/>
  <c r="B58" i="34"/>
  <c r="B60" i="34"/>
  <c r="B62" i="34"/>
  <c r="B64" i="34"/>
  <c r="B66" i="34"/>
  <c r="C32" i="24"/>
  <c r="C34" i="24"/>
  <c r="C36" i="24"/>
  <c r="C38" i="24"/>
  <c r="C40" i="24"/>
  <c r="C42" i="24"/>
  <c r="C44" i="24"/>
  <c r="C46" i="24"/>
  <c r="C48" i="24"/>
  <c r="C50" i="24"/>
  <c r="C52" i="24"/>
  <c r="C54" i="24"/>
  <c r="C56" i="24"/>
  <c r="C58" i="24"/>
  <c r="C60" i="24"/>
  <c r="C62" i="24"/>
  <c r="C64" i="24"/>
  <c r="C66" i="24"/>
  <c r="C16" i="34"/>
  <c r="C18" i="34"/>
  <c r="C20" i="34"/>
  <c r="C22" i="34"/>
  <c r="C24" i="34"/>
  <c r="C26" i="34"/>
  <c r="C28" i="34"/>
  <c r="C30" i="34"/>
  <c r="C32" i="34"/>
  <c r="C34" i="34"/>
  <c r="C36" i="34"/>
  <c r="C38" i="34"/>
  <c r="C40" i="34"/>
  <c r="C42" i="34"/>
  <c r="C44" i="34"/>
  <c r="C46" i="34"/>
  <c r="C48" i="34"/>
  <c r="C50" i="34"/>
  <c r="C52" i="34"/>
  <c r="C54" i="34"/>
  <c r="C56" i="34"/>
  <c r="C58" i="34"/>
  <c r="C60" i="34"/>
  <c r="C62" i="34"/>
  <c r="C64" i="34"/>
  <c r="C66" i="34"/>
  <c r="D17" i="20"/>
  <c r="D19" i="20"/>
  <c r="D21" i="20"/>
  <c r="D23" i="20"/>
  <c r="D25" i="20"/>
  <c r="D27" i="20"/>
  <c r="D29" i="20"/>
  <c r="D31" i="20"/>
  <c r="D33" i="20"/>
  <c r="D35" i="20"/>
  <c r="D37" i="20"/>
  <c r="D39" i="20"/>
  <c r="D41" i="20"/>
  <c r="D43" i="20"/>
  <c r="D45" i="20"/>
  <c r="D47" i="20"/>
  <c r="D49" i="20"/>
  <c r="D51" i="20"/>
  <c r="D53" i="20"/>
  <c r="D55" i="20"/>
  <c r="D57" i="20"/>
  <c r="D59" i="20"/>
  <c r="D61" i="20"/>
  <c r="D63" i="20"/>
  <c r="D65" i="20"/>
  <c r="C17" i="28"/>
  <c r="C19" i="28"/>
  <c r="C21" i="28"/>
  <c r="C23" i="28"/>
  <c r="C25" i="28"/>
  <c r="C27" i="28"/>
  <c r="C29" i="28"/>
  <c r="C31" i="28"/>
  <c r="C33" i="28"/>
  <c r="C35" i="28"/>
  <c r="C37" i="28"/>
  <c r="C39" i="28"/>
  <c r="C41" i="28"/>
  <c r="C43" i="28"/>
  <c r="C45" i="28"/>
  <c r="C47" i="28"/>
  <c r="C49" i="28"/>
  <c r="C51" i="28"/>
  <c r="C53" i="28"/>
  <c r="C55" i="28"/>
  <c r="C57" i="28"/>
  <c r="C59" i="28"/>
  <c r="C61" i="28"/>
  <c r="C63" i="28"/>
  <c r="C65" i="28"/>
  <c r="B67" i="30"/>
  <c r="D18" i="28"/>
  <c r="D30" i="28"/>
  <c r="D34" i="28"/>
  <c r="D46" i="28"/>
  <c r="D52" i="28"/>
  <c r="D56" i="28"/>
  <c r="D60" i="28"/>
  <c r="D64" i="28"/>
  <c r="B59" i="34"/>
  <c r="E49" i="20"/>
  <c r="E53" i="20"/>
  <c r="E57" i="20"/>
  <c r="E61" i="20"/>
  <c r="E65" i="20"/>
  <c r="C67" i="22"/>
  <c r="C17" i="24"/>
  <c r="C19" i="24"/>
  <c r="C21" i="24"/>
  <c r="C23" i="24"/>
  <c r="C25" i="24"/>
  <c r="C27" i="24"/>
  <c r="C29" i="24"/>
  <c r="C31" i="24"/>
  <c r="C33" i="24"/>
  <c r="C35" i="24"/>
  <c r="C37" i="24"/>
  <c r="C39" i="24"/>
  <c r="C41" i="24"/>
  <c r="C43" i="24"/>
  <c r="C45" i="24"/>
  <c r="C47" i="24"/>
  <c r="C49" i="24"/>
  <c r="C51" i="24"/>
  <c r="C53" i="24"/>
  <c r="C55" i="24"/>
  <c r="C57" i="24"/>
  <c r="C59" i="24"/>
  <c r="C61" i="24"/>
  <c r="C63" i="24"/>
  <c r="C65" i="24"/>
  <c r="B67" i="26"/>
  <c r="E18" i="24"/>
  <c r="E20" i="24"/>
  <c r="E22" i="24"/>
  <c r="E24" i="24"/>
  <c r="E26" i="24"/>
  <c r="E28" i="24"/>
  <c r="E30" i="24"/>
  <c r="E32" i="24"/>
  <c r="E34" i="24"/>
  <c r="E36" i="24"/>
  <c r="E38" i="24"/>
  <c r="E40" i="24"/>
  <c r="E42" i="24"/>
  <c r="E44" i="24"/>
  <c r="E46" i="24"/>
  <c r="E48" i="24"/>
  <c r="E50" i="24"/>
  <c r="E52" i="24"/>
  <c r="E54" i="24"/>
  <c r="E56" i="24"/>
  <c r="E58" i="24"/>
  <c r="E60" i="24"/>
  <c r="E62" i="24"/>
  <c r="E64" i="24"/>
  <c r="E66" i="24"/>
  <c r="B67" i="29"/>
  <c r="D68" i="32"/>
  <c r="C17" i="34"/>
  <c r="C19" i="34"/>
  <c r="C21" i="34"/>
  <c r="C23" i="34"/>
  <c r="C25" i="34"/>
  <c r="C27" i="34"/>
  <c r="C29" i="34"/>
  <c r="C31" i="34"/>
  <c r="C33" i="34"/>
  <c r="C35" i="34"/>
  <c r="C37" i="34"/>
  <c r="C39" i="34"/>
  <c r="C41" i="34"/>
  <c r="C43" i="34"/>
  <c r="C45" i="34"/>
  <c r="C47" i="34"/>
  <c r="C49" i="34"/>
  <c r="C51" i="34"/>
  <c r="C53" i="34"/>
  <c r="C55" i="34"/>
  <c r="C57" i="34"/>
  <c r="C59" i="34"/>
  <c r="C61" i="34"/>
  <c r="C63" i="34"/>
  <c r="C65" i="34"/>
  <c r="D68" i="36"/>
  <c r="D22" i="28"/>
  <c r="D26" i="28"/>
  <c r="D38" i="28"/>
  <c r="D42" i="28"/>
  <c r="D50" i="28"/>
  <c r="D54" i="28"/>
  <c r="D58" i="28"/>
  <c r="D62" i="28"/>
  <c r="D66" i="28"/>
  <c r="B55" i="34"/>
  <c r="B57" i="34"/>
  <c r="B61" i="34"/>
  <c r="B63" i="34"/>
  <c r="B65" i="34"/>
  <c r="C68" i="36"/>
  <c r="B67" i="21"/>
  <c r="D67" i="22"/>
  <c r="D18" i="20"/>
  <c r="D20" i="20"/>
  <c r="D22" i="20"/>
  <c r="D24" i="20"/>
  <c r="D26" i="20"/>
  <c r="D28" i="20"/>
  <c r="D30" i="20"/>
  <c r="D32" i="20"/>
  <c r="D34" i="20"/>
  <c r="D36" i="20"/>
  <c r="D38" i="20"/>
  <c r="D40" i="20"/>
  <c r="D42" i="20"/>
  <c r="D44" i="20"/>
  <c r="D46" i="20"/>
  <c r="D48" i="20"/>
  <c r="D52" i="20"/>
  <c r="D56" i="20"/>
  <c r="D60" i="20"/>
  <c r="D64" i="20"/>
  <c r="C67" i="26"/>
  <c r="C18" i="28"/>
  <c r="C20" i="28"/>
  <c r="C22" i="28"/>
  <c r="C24" i="28"/>
  <c r="C26" i="28"/>
  <c r="C28" i="28"/>
  <c r="C30" i="28"/>
  <c r="C32" i="28"/>
  <c r="C34" i="28"/>
  <c r="C36" i="28"/>
  <c r="C38" i="28"/>
  <c r="C40" i="28"/>
  <c r="C42" i="28"/>
  <c r="C44" i="28"/>
  <c r="C46" i="28"/>
  <c r="C48" i="28"/>
  <c r="C50" i="28"/>
  <c r="C52" i="28"/>
  <c r="C54" i="28"/>
  <c r="C56" i="28"/>
  <c r="C58" i="28"/>
  <c r="C60" i="28"/>
  <c r="C62" i="28"/>
  <c r="C64" i="28"/>
  <c r="C66" i="28"/>
  <c r="C16" i="31"/>
  <c r="D68" i="33"/>
  <c r="D67" i="31"/>
  <c r="C16" i="24"/>
  <c r="E16" i="24"/>
  <c r="E67" i="27"/>
  <c r="D16" i="20"/>
  <c r="C16" i="28"/>
  <c r="C67" i="29"/>
  <c r="D67" i="26"/>
  <c r="D16" i="24"/>
  <c r="D68" i="35"/>
  <c r="D16" i="34"/>
  <c r="E67" i="34"/>
  <c r="E68" i="35"/>
  <c r="B16" i="34"/>
  <c r="C68" i="35"/>
  <c r="B67" i="28" l="1"/>
  <c r="E67" i="28"/>
  <c r="B67" i="24"/>
  <c r="D68" i="34"/>
  <c r="C68" i="31"/>
  <c r="B68" i="31"/>
  <c r="D67" i="24"/>
  <c r="D68" i="31"/>
  <c r="E67" i="20"/>
  <c r="B68" i="34"/>
  <c r="D67" i="28"/>
  <c r="E68" i="31"/>
  <c r="C67" i="20"/>
  <c r="E67" i="24"/>
  <c r="C67" i="24"/>
  <c r="B67" i="20"/>
  <c r="E68" i="34"/>
  <c r="D67" i="20"/>
  <c r="C68" i="34"/>
  <c r="C67" i="28"/>
  <c r="R116" i="17"/>
  <c r="Q116" i="17"/>
  <c r="P116" i="17"/>
  <c r="O116" i="17"/>
  <c r="N116" i="17"/>
  <c r="M116" i="17"/>
  <c r="L116" i="17"/>
  <c r="K116" i="17"/>
  <c r="J116" i="17"/>
  <c r="I116" i="17"/>
  <c r="H116" i="17"/>
  <c r="G116" i="17"/>
  <c r="F116" i="17"/>
  <c r="E116" i="17"/>
  <c r="S29" i="17"/>
  <c r="S28" i="17"/>
  <c r="S27" i="17"/>
  <c r="S26" i="17"/>
  <c r="S25" i="17"/>
  <c r="S24" i="17"/>
  <c r="S23" i="17"/>
  <c r="S22" i="17"/>
  <c r="S21" i="17"/>
  <c r="S20" i="17"/>
  <c r="S19" i="17"/>
  <c r="S18" i="17"/>
  <c r="S17" i="17"/>
  <c r="S16" i="17"/>
  <c r="S15" i="17"/>
  <c r="S14" i="17"/>
  <c r="K84" i="14"/>
  <c r="R113" i="14"/>
  <c r="L106" i="14"/>
  <c r="R105" i="14"/>
  <c r="I104" i="14"/>
  <c r="G99" i="14"/>
  <c r="G98" i="14"/>
  <c r="N91" i="14"/>
  <c r="R89" i="14"/>
  <c r="H88" i="14"/>
  <c r="R85" i="14"/>
  <c r="J81" i="14"/>
  <c r="P80" i="14"/>
  <c r="H80" i="14"/>
  <c r="F79" i="14"/>
  <c r="L78" i="14"/>
  <c r="R77" i="14"/>
  <c r="P76" i="14"/>
  <c r="L74" i="14"/>
  <c r="E70" i="14"/>
  <c r="Q68" i="14"/>
  <c r="F67" i="14"/>
  <c r="F59" i="14"/>
  <c r="L58" i="14"/>
  <c r="R57" i="14"/>
  <c r="P56" i="14"/>
  <c r="L56" i="14"/>
  <c r="I56" i="14"/>
  <c r="H56" i="14"/>
  <c r="J55" i="14"/>
  <c r="F55" i="14"/>
  <c r="P54" i="14"/>
  <c r="L54" i="14"/>
  <c r="H54" i="14"/>
  <c r="R53" i="14"/>
  <c r="N53" i="14"/>
  <c r="J53" i="14"/>
  <c r="F53" i="14"/>
  <c r="P52" i="14"/>
  <c r="L52" i="14"/>
  <c r="H52" i="14"/>
  <c r="R51" i="14"/>
  <c r="N51" i="14"/>
  <c r="J51" i="14"/>
  <c r="P50" i="14"/>
  <c r="H50" i="14"/>
  <c r="N49" i="14"/>
  <c r="F49" i="14"/>
  <c r="P48" i="14"/>
  <c r="L48" i="14"/>
  <c r="H48" i="14"/>
  <c r="R47" i="14"/>
  <c r="N47" i="14"/>
  <c r="J47" i="14"/>
  <c r="F47" i="14"/>
  <c r="R45" i="14"/>
  <c r="N45" i="14"/>
  <c r="F45" i="14"/>
  <c r="L44" i="14"/>
  <c r="E44" i="14"/>
  <c r="R43" i="14"/>
  <c r="J43" i="14"/>
  <c r="P42" i="14"/>
  <c r="H42" i="14"/>
  <c r="N41" i="14"/>
  <c r="G41" i="14"/>
  <c r="F41" i="14"/>
  <c r="L40" i="14"/>
  <c r="R39" i="14"/>
  <c r="O39" i="14"/>
  <c r="J39" i="14"/>
  <c r="P38" i="14"/>
  <c r="H38" i="14"/>
  <c r="N37" i="14"/>
  <c r="F37" i="14"/>
  <c r="L36" i="14"/>
  <c r="R35" i="14"/>
  <c r="J35" i="14"/>
  <c r="P34" i="14"/>
  <c r="H34" i="14"/>
  <c r="N33" i="14"/>
  <c r="F33" i="14"/>
  <c r="L32" i="14"/>
  <c r="R31" i="14"/>
  <c r="J31" i="14"/>
  <c r="P30" i="14"/>
  <c r="I30" i="14"/>
  <c r="H30" i="14"/>
  <c r="N29" i="14"/>
  <c r="F29" i="14"/>
  <c r="L28" i="14"/>
  <c r="R27" i="14"/>
  <c r="N27" i="14"/>
  <c r="J27" i="14"/>
  <c r="P26" i="14"/>
  <c r="H26" i="14"/>
  <c r="R25" i="14"/>
  <c r="N25" i="14"/>
  <c r="J25" i="14"/>
  <c r="F25" i="14"/>
  <c r="L24" i="14"/>
  <c r="R23" i="14"/>
  <c r="N23" i="14"/>
  <c r="J23" i="14"/>
  <c r="G23" i="14"/>
  <c r="F23" i="14"/>
  <c r="P22" i="14"/>
  <c r="L22" i="14"/>
  <c r="H22" i="14"/>
  <c r="R21" i="14"/>
  <c r="N21" i="14"/>
  <c r="J21" i="14"/>
  <c r="F21" i="14"/>
  <c r="P20" i="14"/>
  <c r="L20" i="14"/>
  <c r="H20" i="14"/>
  <c r="R19" i="14"/>
  <c r="N19" i="14"/>
  <c r="J19" i="14"/>
  <c r="F19" i="14"/>
  <c r="P18" i="14"/>
  <c r="L18" i="14"/>
  <c r="H18" i="14"/>
  <c r="R17" i="14"/>
  <c r="N17" i="14"/>
  <c r="J17" i="14"/>
  <c r="F17" i="14"/>
  <c r="P16" i="14"/>
  <c r="L16" i="14"/>
  <c r="H16" i="14"/>
  <c r="R15" i="14"/>
  <c r="N15" i="14"/>
  <c r="J15" i="14"/>
  <c r="F15" i="14"/>
  <c r="P14" i="14"/>
  <c r="L14" i="14"/>
  <c r="H14" i="14"/>
  <c r="L114" i="14"/>
  <c r="J112" i="14"/>
  <c r="N107" i="14"/>
  <c r="F107" i="14"/>
  <c r="L101" i="14"/>
  <c r="I96" i="14"/>
  <c r="J84" i="14"/>
  <c r="L82" i="14"/>
  <c r="K82" i="14"/>
  <c r="P71" i="14"/>
  <c r="N67" i="14"/>
  <c r="J57" i="14"/>
  <c r="K56" i="14"/>
  <c r="N55" i="14"/>
  <c r="F51" i="14"/>
  <c r="R49" i="14"/>
  <c r="J49" i="14"/>
  <c r="O42" i="14"/>
  <c r="R40" i="14"/>
  <c r="R32" i="14"/>
  <c r="F27" i="14"/>
  <c r="L26" i="14"/>
  <c r="G14" i="14" l="1"/>
  <c r="O14" i="14"/>
  <c r="K16" i="14"/>
  <c r="M17" i="14"/>
  <c r="I19" i="14"/>
  <c r="Q19" i="14"/>
  <c r="K20" i="14"/>
  <c r="G22" i="14"/>
  <c r="Q23" i="14"/>
  <c r="E25" i="14"/>
  <c r="G26" i="14"/>
  <c r="I27" i="14"/>
  <c r="M29" i="14"/>
  <c r="G30" i="14"/>
  <c r="Q31" i="14"/>
  <c r="E33" i="14"/>
  <c r="G34" i="14"/>
  <c r="I35" i="14"/>
  <c r="Q35" i="14"/>
  <c r="M37" i="14"/>
  <c r="O38" i="14"/>
  <c r="K40" i="14"/>
  <c r="M41" i="14"/>
  <c r="I43" i="14"/>
  <c r="K44" i="14"/>
  <c r="G46" i="14"/>
  <c r="I47" i="14"/>
  <c r="K48" i="14"/>
  <c r="G50" i="14"/>
  <c r="O50" i="14"/>
  <c r="Q51" i="14"/>
  <c r="K52" i="14"/>
  <c r="E53" i="14"/>
  <c r="G54" i="14"/>
  <c r="O54" i="14"/>
  <c r="I55" i="14"/>
  <c r="E57" i="14"/>
  <c r="G58" i="14"/>
  <c r="O58" i="14"/>
  <c r="I59" i="14"/>
  <c r="E14" i="14"/>
  <c r="M14" i="14"/>
  <c r="G15" i="14"/>
  <c r="O15" i="14"/>
  <c r="I16" i="14"/>
  <c r="Q16" i="14"/>
  <c r="K17" i="14"/>
  <c r="E18" i="14"/>
  <c r="M18" i="14"/>
  <c r="G19" i="14"/>
  <c r="O19" i="14"/>
  <c r="I20" i="14"/>
  <c r="Q20" i="14"/>
  <c r="K21" i="14"/>
  <c r="E22" i="14"/>
  <c r="M22" i="14"/>
  <c r="O23" i="14"/>
  <c r="I24" i="14"/>
  <c r="Q24" i="14"/>
  <c r="K25" i="14"/>
  <c r="E26" i="14"/>
  <c r="I28" i="14"/>
  <c r="Q28" i="14"/>
  <c r="K29" i="14"/>
  <c r="M30" i="14"/>
  <c r="O31" i="14"/>
  <c r="I32" i="14"/>
  <c r="Q32" i="14"/>
  <c r="K33" i="14"/>
  <c r="M34" i="14"/>
  <c r="O35" i="14"/>
  <c r="I36" i="14"/>
  <c r="Q36" i="14"/>
  <c r="K37" i="14"/>
  <c r="M38" i="14"/>
  <c r="G39" i="14"/>
  <c r="I40" i="14"/>
  <c r="Q40" i="14"/>
  <c r="K41" i="14"/>
  <c r="M42" i="14"/>
  <c r="G43" i="14"/>
  <c r="O43" i="14"/>
  <c r="I44" i="14"/>
  <c r="Q44" i="14"/>
  <c r="E46" i="14"/>
  <c r="M46" i="14"/>
  <c r="G47" i="14"/>
  <c r="O47" i="14"/>
  <c r="I48" i="14"/>
  <c r="Q48" i="14"/>
  <c r="I15" i="14"/>
  <c r="Q15" i="14"/>
  <c r="E17" i="14"/>
  <c r="G18" i="14"/>
  <c r="O18" i="14"/>
  <c r="E21" i="14"/>
  <c r="M21" i="14"/>
  <c r="O22" i="14"/>
  <c r="I23" i="14"/>
  <c r="K24" i="14"/>
  <c r="M25" i="14"/>
  <c r="O26" i="14"/>
  <c r="Q27" i="14"/>
  <c r="K28" i="14"/>
  <c r="E29" i="14"/>
  <c r="O30" i="14"/>
  <c r="I31" i="14"/>
  <c r="K32" i="14"/>
  <c r="M33" i="14"/>
  <c r="O34" i="14"/>
  <c r="K36" i="14"/>
  <c r="E37" i="14"/>
  <c r="G38" i="14"/>
  <c r="I39" i="14"/>
  <c r="Q39" i="14"/>
  <c r="E41" i="14"/>
  <c r="G42" i="14"/>
  <c r="Q43" i="14"/>
  <c r="E45" i="14"/>
  <c r="M45" i="14"/>
  <c r="O46" i="14"/>
  <c r="Q47" i="14"/>
  <c r="E49" i="14"/>
  <c r="M49" i="14"/>
  <c r="I51" i="14"/>
  <c r="M53" i="14"/>
  <c r="Q55" i="14"/>
  <c r="M57" i="14"/>
  <c r="K49" i="14"/>
  <c r="E50" i="14"/>
  <c r="M50" i="14"/>
  <c r="G51" i="14"/>
  <c r="O51" i="14"/>
  <c r="Q52" i="14"/>
  <c r="E54" i="14"/>
  <c r="M54" i="14"/>
  <c r="G55" i="14"/>
  <c r="O55" i="14"/>
  <c r="Q56" i="14"/>
  <c r="K57" i="14"/>
  <c r="E58" i="14"/>
  <c r="M58" i="14"/>
  <c r="I60" i="14"/>
  <c r="Q60" i="14"/>
  <c r="K61" i="14"/>
  <c r="M62" i="14"/>
  <c r="G63" i="14"/>
  <c r="I64" i="14"/>
  <c r="Q64" i="14"/>
  <c r="K65" i="14"/>
  <c r="E66" i="14"/>
  <c r="M66" i="14"/>
  <c r="O67" i="14"/>
  <c r="I68" i="14"/>
  <c r="K69" i="14"/>
  <c r="G71" i="14"/>
  <c r="O71" i="14"/>
  <c r="I72" i="14"/>
  <c r="Q72" i="14"/>
  <c r="K73" i="14"/>
  <c r="E74" i="14"/>
  <c r="M74" i="14"/>
  <c r="G75" i="14"/>
  <c r="O75" i="14"/>
  <c r="I76" i="14"/>
  <c r="Q76" i="14"/>
  <c r="K77" i="14"/>
  <c r="E78" i="14"/>
  <c r="M78" i="14"/>
  <c r="G79" i="14"/>
  <c r="O79" i="14"/>
  <c r="I80" i="14"/>
  <c r="Q80" i="14"/>
  <c r="E82" i="14"/>
  <c r="M82" i="14"/>
  <c r="O83" i="14"/>
  <c r="I84" i="14"/>
  <c r="Q84" i="14"/>
  <c r="K85" i="14"/>
  <c r="M86" i="14"/>
  <c r="O87" i="14"/>
  <c r="I88" i="14"/>
  <c r="Q88" i="14"/>
  <c r="K89" i="14"/>
  <c r="E90" i="14"/>
  <c r="M90" i="14"/>
  <c r="I92" i="14"/>
  <c r="Q92" i="14"/>
  <c r="K93" i="14"/>
  <c r="E94" i="14"/>
  <c r="M94" i="14"/>
  <c r="O95" i="14"/>
  <c r="Q96" i="14"/>
  <c r="K97" i="14"/>
  <c r="E98" i="14"/>
  <c r="M98" i="14"/>
  <c r="O99" i="14"/>
  <c r="I100" i="14"/>
  <c r="E102" i="14"/>
  <c r="M102" i="14"/>
  <c r="G103" i="14"/>
  <c r="O103" i="14"/>
  <c r="Q104" i="14"/>
  <c r="K105" i="14"/>
  <c r="E106" i="14"/>
  <c r="M106" i="14"/>
  <c r="I108" i="14"/>
  <c r="Q108" i="14"/>
  <c r="M110" i="14"/>
  <c r="I112" i="14"/>
  <c r="K113" i="14"/>
  <c r="E114" i="14"/>
  <c r="M114" i="14"/>
  <c r="P27" i="14"/>
  <c r="F30" i="14"/>
  <c r="H31" i="14"/>
  <c r="J44" i="14"/>
  <c r="R72" i="14"/>
  <c r="N74" i="14"/>
  <c r="H103" i="14"/>
  <c r="L105" i="14"/>
  <c r="Q25" i="14"/>
  <c r="Q45" i="14"/>
  <c r="E51" i="14"/>
  <c r="I53" i="14"/>
  <c r="G80" i="14"/>
  <c r="Q100" i="14"/>
  <c r="E110" i="14"/>
  <c r="M51" i="14"/>
  <c r="Q53" i="14"/>
  <c r="O76" i="14"/>
  <c r="E86" i="14"/>
  <c r="F14" i="14"/>
  <c r="N14" i="14"/>
  <c r="H15" i="14"/>
  <c r="P15" i="14"/>
  <c r="J16" i="14"/>
  <c r="R16" i="14"/>
  <c r="L17" i="14"/>
  <c r="F18" i="14"/>
  <c r="N18" i="14"/>
  <c r="H19" i="14"/>
  <c r="P19" i="14"/>
  <c r="J20" i="14"/>
  <c r="R20" i="14"/>
  <c r="L21" i="14"/>
  <c r="F22" i="14"/>
  <c r="N22" i="14"/>
  <c r="H23" i="14"/>
  <c r="P23" i="14"/>
  <c r="L25" i="14"/>
  <c r="F26" i="14"/>
  <c r="N26" i="14"/>
  <c r="H27" i="14"/>
  <c r="J28" i="14"/>
  <c r="R28" i="14"/>
  <c r="L29" i="14"/>
  <c r="N30" i="14"/>
  <c r="P31" i="14"/>
  <c r="J32" i="14"/>
  <c r="L33" i="14"/>
  <c r="F34" i="14"/>
  <c r="N34" i="14"/>
  <c r="H35" i="14"/>
  <c r="P35" i="14"/>
  <c r="J36" i="14"/>
  <c r="R36" i="14"/>
  <c r="L37" i="14"/>
  <c r="F38" i="14"/>
  <c r="N38" i="14"/>
  <c r="H39" i="14"/>
  <c r="P39" i="14"/>
  <c r="J40" i="14"/>
  <c r="L41" i="14"/>
  <c r="F42" i="14"/>
  <c r="N42" i="14"/>
  <c r="H43" i="14"/>
  <c r="P43" i="14"/>
  <c r="R44" i="14"/>
  <c r="L45" i="14"/>
  <c r="F46" i="14"/>
  <c r="N46" i="14"/>
  <c r="H47" i="14"/>
  <c r="P47" i="14"/>
  <c r="J48" i="14"/>
  <c r="R48" i="14"/>
  <c r="L49" i="14"/>
  <c r="F50" i="14"/>
  <c r="N50" i="14"/>
  <c r="H51" i="14"/>
  <c r="P51" i="14"/>
  <c r="J52" i="14"/>
  <c r="R52" i="14"/>
  <c r="L53" i="14"/>
  <c r="F54" i="14"/>
  <c r="N54" i="14"/>
  <c r="H55" i="14"/>
  <c r="P55" i="14"/>
  <c r="J56" i="14"/>
  <c r="R56" i="14"/>
  <c r="L57" i="14"/>
  <c r="F58" i="14"/>
  <c r="N58" i="14"/>
  <c r="H59" i="14"/>
  <c r="O52" i="14"/>
  <c r="Q85" i="14"/>
  <c r="G52" i="14"/>
  <c r="Q89" i="14"/>
  <c r="M107" i="14"/>
  <c r="G112" i="14"/>
  <c r="P59" i="14"/>
  <c r="J60" i="14"/>
  <c r="R60" i="14"/>
  <c r="L61" i="14"/>
  <c r="F62" i="14"/>
  <c r="N62" i="14"/>
  <c r="H63" i="14"/>
  <c r="P63" i="14"/>
  <c r="J64" i="14"/>
  <c r="R64" i="14"/>
  <c r="L65" i="14"/>
  <c r="F66" i="14"/>
  <c r="N66" i="14"/>
  <c r="H67" i="14"/>
  <c r="P67" i="14"/>
  <c r="J68" i="14"/>
  <c r="R68" i="14"/>
  <c r="L69" i="14"/>
  <c r="F70" i="14"/>
  <c r="N70" i="14"/>
  <c r="H71" i="14"/>
  <c r="J72" i="14"/>
  <c r="L73" i="14"/>
  <c r="F74" i="14"/>
  <c r="H75" i="14"/>
  <c r="P75" i="14"/>
  <c r="J76" i="14"/>
  <c r="R76" i="14"/>
  <c r="L77" i="14"/>
  <c r="F78" i="14"/>
  <c r="N78" i="14"/>
  <c r="H79" i="14"/>
  <c r="P79" i="14"/>
  <c r="J80" i="14"/>
  <c r="R80" i="14"/>
  <c r="L81" i="14"/>
  <c r="F82" i="14"/>
  <c r="N82" i="14"/>
  <c r="H83" i="14"/>
  <c r="P83" i="14"/>
  <c r="R84" i="14"/>
  <c r="L85" i="14"/>
  <c r="F86" i="14"/>
  <c r="N86" i="14"/>
  <c r="H87" i="14"/>
  <c r="P87" i="14"/>
  <c r="L89" i="14"/>
  <c r="F90" i="14"/>
  <c r="N90" i="14"/>
  <c r="H91" i="14"/>
  <c r="P91" i="14"/>
  <c r="J92" i="14"/>
  <c r="R92" i="14"/>
  <c r="L93" i="14"/>
  <c r="F94" i="14"/>
  <c r="N94" i="14"/>
  <c r="H95" i="14"/>
  <c r="P95" i="14"/>
  <c r="J96" i="14"/>
  <c r="R96" i="14"/>
  <c r="L97" i="14"/>
  <c r="F98" i="14"/>
  <c r="N98" i="14"/>
  <c r="H99" i="14"/>
  <c r="P99" i="14"/>
  <c r="J100" i="14"/>
  <c r="R100" i="14"/>
  <c r="F102" i="14"/>
  <c r="N102" i="14"/>
  <c r="P103" i="14"/>
  <c r="F106" i="14"/>
  <c r="N106" i="14"/>
  <c r="H107" i="14"/>
  <c r="P107" i="14"/>
  <c r="J108" i="14"/>
  <c r="R108" i="14"/>
  <c r="L109" i="14"/>
  <c r="F110" i="14"/>
  <c r="N110" i="14"/>
  <c r="H111" i="14"/>
  <c r="P111" i="14"/>
  <c r="R112" i="14"/>
  <c r="L113" i="14"/>
  <c r="F114" i="14"/>
  <c r="N114" i="14"/>
  <c r="Q59" i="14"/>
  <c r="K60" i="14"/>
  <c r="E61" i="14"/>
  <c r="M61" i="14"/>
  <c r="G62" i="14"/>
  <c r="O62" i="14"/>
  <c r="I63" i="14"/>
  <c r="Q63" i="14"/>
  <c r="K64" i="14"/>
  <c r="E65" i="14"/>
  <c r="M65" i="14"/>
  <c r="G66" i="14"/>
  <c r="O66" i="14"/>
  <c r="K68" i="14"/>
  <c r="E69" i="14"/>
  <c r="M69" i="14"/>
  <c r="G70" i="14"/>
  <c r="O70" i="14"/>
  <c r="I71" i="14"/>
  <c r="Q71" i="14"/>
  <c r="K72" i="14"/>
  <c r="E73" i="14"/>
  <c r="M73" i="14"/>
  <c r="G74" i="14"/>
  <c r="O74" i="14"/>
  <c r="I75" i="14"/>
  <c r="Q75" i="14"/>
  <c r="K76" i="14"/>
  <c r="M77" i="14"/>
  <c r="G78" i="14"/>
  <c r="O78" i="14"/>
  <c r="I79" i="14"/>
  <c r="Q79" i="14"/>
  <c r="K80" i="14"/>
  <c r="E81" i="14"/>
  <c r="M81" i="14"/>
  <c r="G82" i="14"/>
  <c r="O82" i="14"/>
  <c r="E85" i="14"/>
  <c r="M85" i="14"/>
  <c r="G86" i="14"/>
  <c r="O86" i="14"/>
  <c r="I87" i="14"/>
  <c r="Q87" i="14"/>
  <c r="K88" i="14"/>
  <c r="E89" i="14"/>
  <c r="M89" i="14"/>
  <c r="G90" i="14"/>
  <c r="O90" i="14"/>
  <c r="I91" i="14"/>
  <c r="Q91" i="14"/>
  <c r="K92" i="14"/>
  <c r="E93" i="14"/>
  <c r="M93" i="14"/>
  <c r="G94" i="14"/>
  <c r="O94" i="14"/>
  <c r="I95" i="14"/>
  <c r="Q95" i="14"/>
  <c r="K96" i="14"/>
  <c r="E97" i="14"/>
  <c r="M97" i="14"/>
  <c r="O98" i="14"/>
  <c r="K100" i="14"/>
  <c r="E101" i="14"/>
  <c r="M101" i="14"/>
  <c r="G102" i="14"/>
  <c r="O102" i="14"/>
  <c r="I103" i="14"/>
  <c r="Q103" i="14"/>
  <c r="K104" i="14"/>
  <c r="E105" i="14"/>
  <c r="M105" i="14"/>
  <c r="G106" i="14"/>
  <c r="O106" i="14"/>
  <c r="I107" i="14"/>
  <c r="Q107" i="14"/>
  <c r="K108" i="14"/>
  <c r="M109" i="14"/>
  <c r="G110" i="14"/>
  <c r="O110" i="14"/>
  <c r="I111" i="14"/>
  <c r="Q111" i="14"/>
  <c r="K112" i="14"/>
  <c r="M113" i="14"/>
  <c r="G114" i="14"/>
  <c r="O114" i="14"/>
  <c r="F24" i="14"/>
  <c r="N24" i="14"/>
  <c r="H25" i="14"/>
  <c r="P25" i="14"/>
  <c r="J26" i="14"/>
  <c r="R26" i="14"/>
  <c r="L27" i="14"/>
  <c r="H29" i="14"/>
  <c r="P29" i="14"/>
  <c r="J30" i="14"/>
  <c r="R30" i="14"/>
  <c r="L31" i="14"/>
  <c r="F32" i="14"/>
  <c r="N32" i="14"/>
  <c r="H33" i="14"/>
  <c r="P33" i="14"/>
  <c r="J34" i="14"/>
  <c r="R34" i="14"/>
  <c r="L35" i="14"/>
  <c r="F36" i="14"/>
  <c r="N36" i="14"/>
  <c r="H37" i="14"/>
  <c r="P37" i="14"/>
  <c r="J38" i="14"/>
  <c r="R38" i="14"/>
  <c r="L39" i="14"/>
  <c r="F40" i="14"/>
  <c r="N40" i="14"/>
  <c r="H41" i="14"/>
  <c r="P41" i="14"/>
  <c r="J42" i="14"/>
  <c r="R42" i="14"/>
  <c r="L43" i="14"/>
  <c r="F44" i="14"/>
  <c r="N44" i="14"/>
  <c r="H45" i="14"/>
  <c r="J46" i="14"/>
  <c r="L51" i="14"/>
  <c r="F52" i="14"/>
  <c r="N52" i="14"/>
  <c r="H53" i="14"/>
  <c r="P53" i="14"/>
  <c r="L59" i="14"/>
  <c r="F60" i="14"/>
  <c r="N60" i="14"/>
  <c r="H61" i="14"/>
  <c r="P61" i="14"/>
  <c r="J62" i="14"/>
  <c r="R62" i="14"/>
  <c r="L63" i="14"/>
  <c r="F64" i="14"/>
  <c r="N64" i="14"/>
  <c r="H65" i="14"/>
  <c r="P65" i="14"/>
  <c r="J66" i="14"/>
  <c r="R66" i="14"/>
  <c r="P77" i="14"/>
  <c r="J78" i="14"/>
  <c r="L79" i="14"/>
  <c r="F80" i="14"/>
  <c r="N80" i="14"/>
  <c r="P81" i="14"/>
  <c r="J82" i="14"/>
  <c r="R82" i="14"/>
  <c r="L83" i="14"/>
  <c r="F88" i="14"/>
  <c r="N88" i="14"/>
  <c r="H89" i="14"/>
  <c r="L91" i="14"/>
  <c r="R94" i="14"/>
  <c r="H97" i="14"/>
  <c r="F100" i="14"/>
  <c r="N100" i="14"/>
  <c r="P101" i="14"/>
  <c r="J102" i="14"/>
  <c r="R102" i="14"/>
  <c r="F104" i="14"/>
  <c r="N104" i="14"/>
  <c r="P105" i="14"/>
  <c r="N108" i="14"/>
  <c r="H109" i="14"/>
  <c r="P109" i="14"/>
  <c r="L111" i="14"/>
  <c r="N57" i="14"/>
  <c r="P58" i="14"/>
  <c r="R59" i="14"/>
  <c r="F61" i="14"/>
  <c r="H62" i="14"/>
  <c r="J63" i="14"/>
  <c r="L64" i="14"/>
  <c r="N65" i="14"/>
  <c r="P66" i="14"/>
  <c r="R67" i="14"/>
  <c r="F69" i="14"/>
  <c r="H70" i="14"/>
  <c r="J71" i="14"/>
  <c r="L72" i="14"/>
  <c r="N73" i="14"/>
  <c r="P74" i="14"/>
  <c r="R75" i="14"/>
  <c r="F77" i="14"/>
  <c r="H78" i="14"/>
  <c r="P78" i="14"/>
  <c r="R79" i="14"/>
  <c r="F81" i="14"/>
  <c r="P82" i="14"/>
  <c r="R83" i="14"/>
  <c r="F85" i="14"/>
  <c r="H86" i="14"/>
  <c r="J87" i="14"/>
  <c r="L88" i="14"/>
  <c r="N89" i="14"/>
  <c r="P90" i="14"/>
  <c r="R91" i="14"/>
  <c r="F93" i="14"/>
  <c r="H94" i="14"/>
  <c r="J95" i="14"/>
  <c r="L96" i="14"/>
  <c r="N97" i="14"/>
  <c r="P98" i="14"/>
  <c r="R99" i="14"/>
  <c r="F101" i="14"/>
  <c r="H102" i="14"/>
  <c r="J103" i="14"/>
  <c r="L104" i="14"/>
  <c r="N105" i="14"/>
  <c r="P106" i="14"/>
  <c r="R107" i="14"/>
  <c r="F109" i="14"/>
  <c r="R111" i="14"/>
  <c r="F113" i="14"/>
  <c r="H114" i="14"/>
  <c r="K14" i="14"/>
  <c r="M15" i="14"/>
  <c r="G16" i="14"/>
  <c r="O16" i="14"/>
  <c r="I17" i="14"/>
  <c r="Q17" i="14"/>
  <c r="K18" i="14"/>
  <c r="M19" i="14"/>
  <c r="G20" i="14"/>
  <c r="O20" i="14"/>
  <c r="I21" i="14"/>
  <c r="Q21" i="14"/>
  <c r="K22" i="14"/>
  <c r="M23" i="14"/>
  <c r="G24" i="14"/>
  <c r="O24" i="14"/>
  <c r="I25" i="14"/>
  <c r="K26" i="14"/>
  <c r="E27" i="14"/>
  <c r="M27" i="14"/>
  <c r="G28" i="14"/>
  <c r="O28" i="14"/>
  <c r="I29" i="14"/>
  <c r="Q29" i="14"/>
  <c r="K30" i="14"/>
  <c r="M31" i="14"/>
  <c r="G32" i="14"/>
  <c r="O32" i="14"/>
  <c r="I33" i="14"/>
  <c r="Q33" i="14"/>
  <c r="K34" i="14"/>
  <c r="M35" i="14"/>
  <c r="G36" i="14"/>
  <c r="O36" i="14"/>
  <c r="I37" i="14"/>
  <c r="Q37" i="14"/>
  <c r="K38" i="14"/>
  <c r="M39" i="14"/>
  <c r="G40" i="14"/>
  <c r="O40" i="14"/>
  <c r="I41" i="14"/>
  <c r="Q41" i="14"/>
  <c r="K42" i="14"/>
  <c r="M43" i="14"/>
  <c r="G44" i="14"/>
  <c r="O44" i="14"/>
  <c r="I45" i="14"/>
  <c r="K46" i="14"/>
  <c r="E47" i="14"/>
  <c r="M47" i="14"/>
  <c r="G48" i="14"/>
  <c r="O48" i="14"/>
  <c r="I49" i="14"/>
  <c r="Q49" i="14"/>
  <c r="K50" i="14"/>
  <c r="K54" i="14"/>
  <c r="E55" i="14"/>
  <c r="M55" i="14"/>
  <c r="G56" i="14"/>
  <c r="O56" i="14"/>
  <c r="I57" i="14"/>
  <c r="Q57" i="14"/>
  <c r="K58" i="14"/>
  <c r="E59" i="14"/>
  <c r="M59" i="14"/>
  <c r="G60" i="14"/>
  <c r="O60" i="14"/>
  <c r="I61" i="14"/>
  <c r="Q61" i="14"/>
  <c r="K62" i="14"/>
  <c r="M63" i="14"/>
  <c r="G64" i="14"/>
  <c r="O64" i="14"/>
  <c r="I65" i="14"/>
  <c r="Q65" i="14"/>
  <c r="K66" i="14"/>
  <c r="M67" i="14"/>
  <c r="G68" i="14"/>
  <c r="O68" i="14"/>
  <c r="I69" i="14"/>
  <c r="Q69" i="14"/>
  <c r="K70" i="14"/>
  <c r="E71" i="14"/>
  <c r="R55" i="14"/>
  <c r="F57" i="14"/>
  <c r="H58" i="14"/>
  <c r="J59" i="14"/>
  <c r="L60" i="14"/>
  <c r="N61" i="14"/>
  <c r="P62" i="14"/>
  <c r="R63" i="14"/>
  <c r="F65" i="14"/>
  <c r="H66" i="14"/>
  <c r="J67" i="14"/>
  <c r="L68" i="14"/>
  <c r="N69" i="14"/>
  <c r="P70" i="14"/>
  <c r="R71" i="14"/>
  <c r="F73" i="14"/>
  <c r="H74" i="14"/>
  <c r="J75" i="14"/>
  <c r="L76" i="14"/>
  <c r="N77" i="14"/>
  <c r="J79" i="14"/>
  <c r="L80" i="14"/>
  <c r="N81" i="14"/>
  <c r="H82" i="14"/>
  <c r="J83" i="14"/>
  <c r="L84" i="14"/>
  <c r="N85" i="14"/>
  <c r="P86" i="14"/>
  <c r="R87" i="14"/>
  <c r="F89" i="14"/>
  <c r="H90" i="14"/>
  <c r="J91" i="14"/>
  <c r="L92" i="14"/>
  <c r="N93" i="14"/>
  <c r="P94" i="14"/>
  <c r="R95" i="14"/>
  <c r="F97" i="14"/>
  <c r="H98" i="14"/>
  <c r="J99" i="14"/>
  <c r="L100" i="14"/>
  <c r="N101" i="14"/>
  <c r="P102" i="14"/>
  <c r="R103" i="14"/>
  <c r="F105" i="14"/>
  <c r="H106" i="14"/>
  <c r="J107" i="14"/>
  <c r="L108" i="14"/>
  <c r="N109" i="14"/>
  <c r="J111" i="14"/>
  <c r="L112" i="14"/>
  <c r="N113" i="14"/>
  <c r="P114" i="14"/>
  <c r="M26" i="14"/>
  <c r="E30" i="14"/>
  <c r="G31" i="14"/>
  <c r="E34" i="14"/>
  <c r="G35" i="14"/>
  <c r="E38" i="14"/>
  <c r="E42" i="14"/>
  <c r="I52" i="14"/>
  <c r="K53" i="14"/>
  <c r="E62" i="14"/>
  <c r="O63" i="14"/>
  <c r="G67" i="14"/>
  <c r="M70" i="14"/>
  <c r="K81" i="14"/>
  <c r="G83" i="14"/>
  <c r="G87" i="14"/>
  <c r="G95" i="14"/>
  <c r="K101" i="14"/>
  <c r="Q112" i="14"/>
  <c r="O77" i="14"/>
  <c r="I114" i="14"/>
  <c r="I14" i="14"/>
  <c r="M16" i="14"/>
  <c r="Q18" i="14"/>
  <c r="G21" i="14"/>
  <c r="K23" i="14"/>
  <c r="O25" i="14"/>
  <c r="M28" i="14"/>
  <c r="Q30" i="14"/>
  <c r="G33" i="14"/>
  <c r="K35" i="14"/>
  <c r="I38" i="14"/>
  <c r="I54" i="14"/>
  <c r="Q14" i="14"/>
  <c r="G17" i="14"/>
  <c r="K19" i="14"/>
  <c r="O21" i="14"/>
  <c r="E24" i="14"/>
  <c r="I26" i="14"/>
  <c r="G29" i="14"/>
  <c r="K31" i="14"/>
  <c r="I34" i="14"/>
  <c r="M36" i="14"/>
  <c r="K39" i="14"/>
  <c r="M40" i="14"/>
  <c r="Q42" i="14"/>
  <c r="M44" i="14"/>
  <c r="Q46" i="14"/>
  <c r="K47" i="14"/>
  <c r="M48" i="14"/>
  <c r="G49" i="14"/>
  <c r="O49" i="14"/>
  <c r="I50" i="14"/>
  <c r="Q50" i="14"/>
  <c r="K51" i="14"/>
  <c r="E52" i="14"/>
  <c r="M52" i="14"/>
  <c r="G53" i="14"/>
  <c r="Q54" i="14"/>
  <c r="K55" i="14"/>
  <c r="E56" i="14"/>
  <c r="G57" i="14"/>
  <c r="O57" i="14"/>
  <c r="I58" i="14"/>
  <c r="Q58" i="14"/>
  <c r="K59" i="14"/>
  <c r="E60" i="14"/>
  <c r="M60" i="14"/>
  <c r="G61" i="14"/>
  <c r="O61" i="14"/>
  <c r="I62" i="14"/>
  <c r="Q62" i="14"/>
  <c r="K63" i="14"/>
  <c r="E64" i="14"/>
  <c r="M64" i="14"/>
  <c r="G65" i="14"/>
  <c r="O65" i="14"/>
  <c r="I66" i="14"/>
  <c r="Q66" i="14"/>
  <c r="K67" i="14"/>
  <c r="E68" i="14"/>
  <c r="M68" i="14"/>
  <c r="G69" i="14"/>
  <c r="O69" i="14"/>
  <c r="I70" i="14"/>
  <c r="Q70" i="14"/>
  <c r="K71" i="14"/>
  <c r="E72" i="14"/>
  <c r="E16" i="14"/>
  <c r="I18" i="14"/>
  <c r="M20" i="14"/>
  <c r="Q22" i="14"/>
  <c r="G25" i="14"/>
  <c r="Q26" i="14"/>
  <c r="E28" i="14"/>
  <c r="M32" i="14"/>
  <c r="O33" i="14"/>
  <c r="E36" i="14"/>
  <c r="G37" i="14"/>
  <c r="Q38" i="14"/>
  <c r="E40" i="14"/>
  <c r="O41" i="14"/>
  <c r="K43" i="14"/>
  <c r="I46" i="14"/>
  <c r="E48" i="14"/>
  <c r="M56" i="14"/>
  <c r="K15" i="14"/>
  <c r="O17" i="14"/>
  <c r="E20" i="14"/>
  <c r="I22" i="14"/>
  <c r="M24" i="14"/>
  <c r="K27" i="14"/>
  <c r="O29" i="14"/>
  <c r="E32" i="14"/>
  <c r="Q34" i="14"/>
  <c r="O37" i="14"/>
  <c r="I42" i="14"/>
  <c r="O53" i="14"/>
  <c r="O73" i="14"/>
  <c r="E76" i="14"/>
  <c r="E80" i="14"/>
  <c r="I82" i="14"/>
  <c r="M84" i="14"/>
  <c r="Q86" i="14"/>
  <c r="G89" i="14"/>
  <c r="Q90" i="14"/>
  <c r="G93" i="14"/>
  <c r="K95" i="14"/>
  <c r="M96" i="14"/>
  <c r="Q98" i="14"/>
  <c r="M100" i="14"/>
  <c r="Q102" i="14"/>
  <c r="G105" i="14"/>
  <c r="E108" i="14"/>
  <c r="I110" i="14"/>
  <c r="M112" i="14"/>
  <c r="Q114" i="14"/>
  <c r="G73" i="14"/>
  <c r="K75" i="14"/>
  <c r="I78" i="14"/>
  <c r="M80" i="14"/>
  <c r="Q82" i="14"/>
  <c r="G85" i="14"/>
  <c r="E88" i="14"/>
  <c r="I90" i="14"/>
  <c r="E92" i="14"/>
  <c r="I94" i="14"/>
  <c r="G97" i="14"/>
  <c r="K99" i="14"/>
  <c r="I102" i="14"/>
  <c r="M104" i="14"/>
  <c r="Q106" i="14"/>
  <c r="K111" i="14"/>
  <c r="O113" i="14"/>
  <c r="M71" i="14"/>
  <c r="G72" i="14"/>
  <c r="O72" i="14"/>
  <c r="I73" i="14"/>
  <c r="Q73" i="14"/>
  <c r="K74" i="14"/>
  <c r="M75" i="14"/>
  <c r="G76" i="14"/>
  <c r="K78" i="14"/>
  <c r="E79" i="14"/>
  <c r="M79" i="14"/>
  <c r="O80" i="14"/>
  <c r="I81" i="14"/>
  <c r="Q81" i="14"/>
  <c r="M83" i="14"/>
  <c r="G84" i="14"/>
  <c r="O84" i="14"/>
  <c r="I85" i="14"/>
  <c r="K86" i="14"/>
  <c r="M87" i="14"/>
  <c r="G88" i="14"/>
  <c r="O88" i="14"/>
  <c r="I89" i="14"/>
  <c r="K90" i="14"/>
  <c r="M91" i="14"/>
  <c r="G92" i="14"/>
  <c r="O92" i="14"/>
  <c r="I93" i="14"/>
  <c r="Q93" i="14"/>
  <c r="K94" i="14"/>
  <c r="M95" i="14"/>
  <c r="G96" i="14"/>
  <c r="O96" i="14"/>
  <c r="I97" i="14"/>
  <c r="Q97" i="14"/>
  <c r="K98" i="14"/>
  <c r="M99" i="14"/>
  <c r="G100" i="14"/>
  <c r="O100" i="14"/>
  <c r="I101" i="14"/>
  <c r="Q101" i="14"/>
  <c r="K102" i="14"/>
  <c r="M103" i="14"/>
  <c r="G104" i="14"/>
  <c r="O104" i="14"/>
  <c r="I105" i="14"/>
  <c r="Q105" i="14"/>
  <c r="K106" i="14"/>
  <c r="G108" i="14"/>
  <c r="O108" i="14"/>
  <c r="K110" i="14"/>
  <c r="M111" i="14"/>
  <c r="O112" i="14"/>
  <c r="K114" i="14"/>
  <c r="H24" i="14"/>
  <c r="P24" i="14"/>
  <c r="J29" i="14"/>
  <c r="R29" i="14"/>
  <c r="L30" i="14"/>
  <c r="F31" i="14"/>
  <c r="N31" i="14"/>
  <c r="H32" i="14"/>
  <c r="P32" i="14"/>
  <c r="J33" i="14"/>
  <c r="R33" i="14"/>
  <c r="L34" i="14"/>
  <c r="F35" i="14"/>
  <c r="N35" i="14"/>
  <c r="H36" i="14"/>
  <c r="P36" i="14"/>
  <c r="J37" i="14"/>
  <c r="R37" i="14"/>
  <c r="M72" i="14"/>
  <c r="Q74" i="14"/>
  <c r="G77" i="14"/>
  <c r="K79" i="14"/>
  <c r="G81" i="14"/>
  <c r="E84" i="14"/>
  <c r="I86" i="14"/>
  <c r="M88" i="14"/>
  <c r="K91" i="14"/>
  <c r="O93" i="14"/>
  <c r="E96" i="14"/>
  <c r="I98" i="14"/>
  <c r="G101" i="14"/>
  <c r="E104" i="14"/>
  <c r="I106" i="14"/>
  <c r="K107" i="14"/>
  <c r="E112" i="14"/>
  <c r="I74" i="14"/>
  <c r="M76" i="14"/>
  <c r="Q78" i="14"/>
  <c r="O81" i="14"/>
  <c r="K83" i="14"/>
  <c r="O85" i="14"/>
  <c r="K87" i="14"/>
  <c r="O89" i="14"/>
  <c r="M92" i="14"/>
  <c r="Q94" i="14"/>
  <c r="O97" i="14"/>
  <c r="E100" i="14"/>
  <c r="O101" i="14"/>
  <c r="K103" i="14"/>
  <c r="O105" i="14"/>
  <c r="M108" i="14"/>
  <c r="Q110" i="14"/>
  <c r="G113" i="14"/>
  <c r="O27" i="14"/>
  <c r="G59" i="14"/>
  <c r="O59" i="14"/>
  <c r="G91" i="14"/>
  <c r="O91" i="14"/>
  <c r="G107" i="14"/>
  <c r="O107" i="14"/>
  <c r="G111" i="14"/>
  <c r="O111" i="14"/>
  <c r="L38" i="14"/>
  <c r="F39" i="14"/>
  <c r="N39" i="14"/>
  <c r="H40" i="14"/>
  <c r="P40" i="14"/>
  <c r="J41" i="14"/>
  <c r="R41" i="14"/>
  <c r="L42" i="14"/>
  <c r="F43" i="14"/>
  <c r="N43" i="14"/>
  <c r="H44" i="14"/>
  <c r="P44" i="14"/>
  <c r="J45" i="14"/>
  <c r="L46" i="14"/>
  <c r="L50" i="14"/>
  <c r="N59" i="14"/>
  <c r="H60" i="14"/>
  <c r="P60" i="14"/>
  <c r="J61" i="14"/>
  <c r="R61" i="14"/>
  <c r="L62" i="14"/>
  <c r="F63" i="14"/>
  <c r="N63" i="14"/>
  <c r="H64" i="14"/>
  <c r="P64" i="14"/>
  <c r="J65" i="14"/>
  <c r="R65" i="14"/>
  <c r="L66" i="14"/>
  <c r="H68" i="14"/>
  <c r="P68" i="14"/>
  <c r="J69" i="14"/>
  <c r="R69" i="14"/>
  <c r="L70" i="14"/>
  <c r="F71" i="14"/>
  <c r="N71" i="14"/>
  <c r="H72" i="14"/>
  <c r="P72" i="14"/>
  <c r="J73" i="14"/>
  <c r="R73" i="14"/>
  <c r="F75" i="14"/>
  <c r="N75" i="14"/>
  <c r="H76" i="14"/>
  <c r="J77" i="14"/>
  <c r="N79" i="14"/>
  <c r="R81" i="14"/>
  <c r="F83" i="14"/>
  <c r="N83" i="14"/>
  <c r="H84" i="14"/>
  <c r="P84" i="14"/>
  <c r="J85" i="14"/>
  <c r="L86" i="14"/>
  <c r="F87" i="14"/>
  <c r="N87" i="14"/>
  <c r="P88" i="14"/>
  <c r="J89" i="14"/>
  <c r="L90" i="14"/>
  <c r="F91" i="14"/>
  <c r="J93" i="14"/>
  <c r="R93" i="14"/>
  <c r="L94" i="14"/>
  <c r="F95" i="14"/>
  <c r="N95" i="14"/>
  <c r="H96" i="14"/>
  <c r="P96" i="14"/>
  <c r="J97" i="14"/>
  <c r="R97" i="14"/>
  <c r="L98" i="14"/>
  <c r="F99" i="14"/>
  <c r="N99" i="14"/>
  <c r="H100" i="14"/>
  <c r="P100" i="14"/>
  <c r="J101" i="14"/>
  <c r="R101" i="14"/>
  <c r="L102" i="14"/>
  <c r="F103" i="14"/>
  <c r="N103" i="14"/>
  <c r="H104" i="14"/>
  <c r="P104" i="14"/>
  <c r="J105" i="14"/>
  <c r="J109" i="14"/>
  <c r="R109" i="14"/>
  <c r="L110" i="14"/>
  <c r="F111" i="14"/>
  <c r="N111" i="14"/>
  <c r="J113" i="14"/>
  <c r="S35" i="16"/>
  <c r="E35" i="14"/>
  <c r="L15" i="14"/>
  <c r="P17" i="14"/>
  <c r="F20" i="14"/>
  <c r="P21" i="14"/>
  <c r="P45" i="14"/>
  <c r="F48" i="14"/>
  <c r="N56" i="14"/>
  <c r="R58" i="14"/>
  <c r="N68" i="14"/>
  <c r="R70" i="14"/>
  <c r="N72" i="14"/>
  <c r="P89" i="14"/>
  <c r="H93" i="14"/>
  <c r="N96" i="14"/>
  <c r="J106" i="14"/>
  <c r="N112" i="14"/>
  <c r="S31" i="16"/>
  <c r="E31" i="14"/>
  <c r="S39" i="16"/>
  <c r="E39" i="14"/>
  <c r="R14" i="14"/>
  <c r="H17" i="14"/>
  <c r="R18" i="14"/>
  <c r="H21" i="14"/>
  <c r="R22" i="14"/>
  <c r="F28" i="14"/>
  <c r="R46" i="14"/>
  <c r="N48" i="14"/>
  <c r="F56" i="14"/>
  <c r="P57" i="14"/>
  <c r="F68" i="14"/>
  <c r="J70" i="14"/>
  <c r="H73" i="14"/>
  <c r="R78" i="14"/>
  <c r="F92" i="14"/>
  <c r="J94" i="14"/>
  <c r="P97" i="14"/>
  <c r="H101" i="14"/>
  <c r="R106" i="14"/>
  <c r="S19" i="16"/>
  <c r="E19" i="14"/>
  <c r="S27" i="16"/>
  <c r="J14" i="14"/>
  <c r="N16" i="14"/>
  <c r="J18" i="14"/>
  <c r="N20" i="14"/>
  <c r="J22" i="14"/>
  <c r="L47" i="14"/>
  <c r="H49" i="14"/>
  <c r="J58" i="14"/>
  <c r="L67" i="14"/>
  <c r="P69" i="14"/>
  <c r="F72" i="14"/>
  <c r="H81" i="14"/>
  <c r="R90" i="14"/>
  <c r="L95" i="14"/>
  <c r="H105" i="14"/>
  <c r="P113" i="14"/>
  <c r="S15" i="16"/>
  <c r="E15" i="14"/>
  <c r="S23" i="16"/>
  <c r="E23" i="14"/>
  <c r="S43" i="16"/>
  <c r="E43" i="14"/>
  <c r="F16" i="14"/>
  <c r="L19" i="14"/>
  <c r="L23" i="14"/>
  <c r="N28" i="14"/>
  <c r="P49" i="14"/>
  <c r="L55" i="14"/>
  <c r="H57" i="14"/>
  <c r="H69" i="14"/>
  <c r="L71" i="14"/>
  <c r="P73" i="14"/>
  <c r="J90" i="14"/>
  <c r="P93" i="14"/>
  <c r="F96" i="14"/>
  <c r="L103" i="14"/>
  <c r="S63" i="16"/>
  <c r="S87" i="16"/>
  <c r="S91" i="16"/>
  <c r="S103" i="16"/>
  <c r="E103" i="14"/>
  <c r="S107" i="16"/>
  <c r="E107" i="14"/>
  <c r="E63" i="14"/>
  <c r="R50" i="14"/>
  <c r="R54" i="14"/>
  <c r="R74" i="14"/>
  <c r="N76" i="14"/>
  <c r="N84" i="14"/>
  <c r="R86" i="14"/>
  <c r="L99" i="14"/>
  <c r="F108" i="14"/>
  <c r="H113" i="14"/>
  <c r="H46" i="14"/>
  <c r="P46" i="14"/>
  <c r="H110" i="14"/>
  <c r="P110" i="14"/>
  <c r="S47" i="16"/>
  <c r="S51" i="16"/>
  <c r="S71" i="16"/>
  <c r="S95" i="16"/>
  <c r="E95" i="14"/>
  <c r="S116" i="17"/>
  <c r="J50" i="14"/>
  <c r="L75" i="14"/>
  <c r="H77" i="14"/>
  <c r="F84" i="14"/>
  <c r="P85" i="14"/>
  <c r="L87" i="14"/>
  <c r="S96" i="15"/>
  <c r="J98" i="14"/>
  <c r="S100" i="15"/>
  <c r="J110" i="14"/>
  <c r="S112" i="15"/>
  <c r="F112" i="14"/>
  <c r="J114" i="14"/>
  <c r="S55" i="16"/>
  <c r="S59" i="16"/>
  <c r="S75" i="16"/>
  <c r="S79" i="16"/>
  <c r="S111" i="16"/>
  <c r="E111" i="14"/>
  <c r="J54" i="14"/>
  <c r="J74" i="14"/>
  <c r="F76" i="14"/>
  <c r="H85" i="14"/>
  <c r="J86" i="14"/>
  <c r="N92" i="14"/>
  <c r="R98" i="14"/>
  <c r="L107" i="14"/>
  <c r="R110" i="14"/>
  <c r="R114" i="14"/>
  <c r="E75" i="14"/>
  <c r="E87" i="14"/>
  <c r="E91" i="14"/>
  <c r="S18" i="15"/>
  <c r="S19" i="15"/>
  <c r="S26" i="15"/>
  <c r="S27" i="15"/>
  <c r="S30" i="15"/>
  <c r="S31" i="15"/>
  <c r="S35" i="15"/>
  <c r="S39" i="15"/>
  <c r="S42" i="15"/>
  <c r="S43" i="15"/>
  <c r="S46" i="15"/>
  <c r="S47" i="15"/>
  <c r="S51" i="15"/>
  <c r="S55" i="15"/>
  <c r="S58" i="15"/>
  <c r="S62" i="15"/>
  <c r="S63" i="15"/>
  <c r="S67" i="15"/>
  <c r="S70" i="15"/>
  <c r="S71" i="15"/>
  <c r="S74" i="15"/>
  <c r="S75" i="15"/>
  <c r="S78" i="15"/>
  <c r="S79" i="15"/>
  <c r="S83" i="15"/>
  <c r="S86" i="15"/>
  <c r="S87" i="15"/>
  <c r="S90" i="15"/>
  <c r="S94" i="15"/>
  <c r="S95" i="15"/>
  <c r="S99" i="15"/>
  <c r="S102" i="15"/>
  <c r="S103" i="15"/>
  <c r="S106" i="15"/>
  <c r="S110" i="15"/>
  <c r="I67" i="14"/>
  <c r="Q67" i="14"/>
  <c r="I83" i="14"/>
  <c r="Q83" i="14"/>
  <c r="I99" i="14"/>
  <c r="Q99" i="14"/>
  <c r="S21" i="15"/>
  <c r="S25" i="15"/>
  <c r="S29" i="15"/>
  <c r="S33" i="15"/>
  <c r="S37" i="15"/>
  <c r="S41" i="15"/>
  <c r="S45" i="15"/>
  <c r="S49" i="15"/>
  <c r="S53" i="15"/>
  <c r="S57" i="15"/>
  <c r="S61" i="15"/>
  <c r="S65" i="15"/>
  <c r="S69" i="15"/>
  <c r="S73" i="15"/>
  <c r="S77" i="15"/>
  <c r="S81" i="15"/>
  <c r="S85" i="15"/>
  <c r="S89" i="15"/>
  <c r="S93" i="15"/>
  <c r="S97" i="15"/>
  <c r="S101" i="15"/>
  <c r="S105" i="15"/>
  <c r="S16" i="16"/>
  <c r="S17" i="16"/>
  <c r="S20" i="16"/>
  <c r="S21" i="16"/>
  <c r="S25" i="16"/>
  <c r="S28" i="16"/>
  <c r="S29" i="16"/>
  <c r="S32" i="16"/>
  <c r="S33" i="16"/>
  <c r="S36" i="16"/>
  <c r="S37" i="16"/>
  <c r="S41" i="16"/>
  <c r="S44" i="16"/>
  <c r="G45" i="14"/>
  <c r="O45" i="14"/>
  <c r="S48" i="16"/>
  <c r="S49" i="16"/>
  <c r="S52" i="16"/>
  <c r="S53" i="16"/>
  <c r="S57" i="16"/>
  <c r="S60" i="16"/>
  <c r="S61" i="16"/>
  <c r="S64" i="16"/>
  <c r="S65" i="16"/>
  <c r="S68" i="16"/>
  <c r="S69" i="16"/>
  <c r="S73" i="16"/>
  <c r="S76" i="16"/>
  <c r="S77" i="16"/>
  <c r="S80" i="16"/>
  <c r="S81" i="16"/>
  <c r="S84" i="16"/>
  <c r="S85" i="16"/>
  <c r="S89" i="16"/>
  <c r="S92" i="16"/>
  <c r="S93" i="16"/>
  <c r="S96" i="16"/>
  <c r="S97" i="16"/>
  <c r="S100" i="16"/>
  <c r="S101" i="16"/>
  <c r="S105" i="16"/>
  <c r="S108" i="16"/>
  <c r="G109" i="14"/>
  <c r="O109" i="14"/>
  <c r="S112" i="16"/>
  <c r="S113" i="16"/>
  <c r="S16" i="15"/>
  <c r="S20" i="15"/>
  <c r="S24" i="15"/>
  <c r="S32" i="15"/>
  <c r="S36" i="15"/>
  <c r="S48" i="15"/>
  <c r="S52" i="15"/>
  <c r="S60" i="15"/>
  <c r="S64" i="15"/>
  <c r="S68" i="15"/>
  <c r="S76" i="15"/>
  <c r="I77" i="14"/>
  <c r="Q77" i="14"/>
  <c r="S80" i="15"/>
  <c r="S84" i="15"/>
  <c r="S92" i="15"/>
  <c r="I109" i="14"/>
  <c r="Q109" i="14"/>
  <c r="I113" i="14"/>
  <c r="Q113" i="14"/>
  <c r="K45" i="14"/>
  <c r="K109" i="14"/>
  <c r="S15" i="15"/>
  <c r="S23" i="15"/>
  <c r="H28" i="14"/>
  <c r="P28" i="14"/>
  <c r="H92" i="14"/>
  <c r="P92" i="14"/>
  <c r="H108" i="14"/>
  <c r="P108" i="14"/>
  <c r="H112" i="14"/>
  <c r="P112" i="14"/>
  <c r="S22" i="16"/>
  <c r="J24" i="14"/>
  <c r="R24" i="14"/>
  <c r="S26" i="16"/>
  <c r="S38" i="16"/>
  <c r="S42" i="16"/>
  <c r="S54" i="16"/>
  <c r="S58" i="16"/>
  <c r="S70" i="16"/>
  <c r="S74" i="16"/>
  <c r="S86" i="16"/>
  <c r="J88" i="14"/>
  <c r="R88" i="14"/>
  <c r="S90" i="16"/>
  <c r="S102" i="16"/>
  <c r="J104" i="14"/>
  <c r="R104" i="14"/>
  <c r="S106" i="16"/>
  <c r="S59" i="15"/>
  <c r="S45" i="16"/>
  <c r="S67" i="16"/>
  <c r="E67" i="14"/>
  <c r="S109" i="16"/>
  <c r="G27" i="14"/>
  <c r="S38" i="15"/>
  <c r="S44" i="15"/>
  <c r="I115" i="16"/>
  <c r="M115" i="16"/>
  <c r="Q115" i="16"/>
  <c r="S83" i="16"/>
  <c r="E83" i="14"/>
  <c r="K115" i="15"/>
  <c r="O115" i="15"/>
  <c r="S109" i="15"/>
  <c r="E109" i="14"/>
  <c r="H115" i="16"/>
  <c r="L115" i="16"/>
  <c r="P115" i="16"/>
  <c r="S99" i="16"/>
  <c r="E99" i="14"/>
  <c r="E77" i="14"/>
  <c r="F115" i="15"/>
  <c r="J115" i="15"/>
  <c r="N115" i="15"/>
  <c r="R115" i="15"/>
  <c r="S28" i="15"/>
  <c r="S54" i="15"/>
  <c r="E115" i="16"/>
  <c r="S91" i="15"/>
  <c r="S107" i="15"/>
  <c r="S113" i="15"/>
  <c r="E113" i="14"/>
  <c r="G115" i="15"/>
  <c r="H115" i="15"/>
  <c r="L115" i="15"/>
  <c r="P115" i="15"/>
  <c r="S104" i="15"/>
  <c r="S111" i="15"/>
  <c r="S14" i="16"/>
  <c r="J115" i="16"/>
  <c r="N115" i="16"/>
  <c r="R115" i="16"/>
  <c r="S30" i="16"/>
  <c r="S46" i="16"/>
  <c r="S62" i="16"/>
  <c r="S78" i="16"/>
  <c r="S94" i="16"/>
  <c r="S110" i="16"/>
  <c r="S114" i="16"/>
  <c r="E115" i="15"/>
  <c r="S14" i="15"/>
  <c r="I115" i="15"/>
  <c r="M115" i="15"/>
  <c r="Q115" i="15"/>
  <c r="S17" i="15"/>
  <c r="S22" i="15"/>
  <c r="S34" i="15"/>
  <c r="S40" i="15"/>
  <c r="S50" i="15"/>
  <c r="S56" i="15"/>
  <c r="S66" i="15"/>
  <c r="S72" i="15"/>
  <c r="S82" i="15"/>
  <c r="S88" i="15"/>
  <c r="S98" i="15"/>
  <c r="S108" i="15"/>
  <c r="S114" i="15"/>
  <c r="G115" i="16"/>
  <c r="K115" i="16"/>
  <c r="O115" i="16"/>
  <c r="S18" i="16"/>
  <c r="S24" i="16"/>
  <c r="S34" i="16"/>
  <c r="S40" i="16"/>
  <c r="S50" i="16"/>
  <c r="S56" i="16"/>
  <c r="S66" i="16"/>
  <c r="S72" i="16"/>
  <c r="S82" i="16"/>
  <c r="S88" i="16"/>
  <c r="S98" i="16"/>
  <c r="S104" i="16"/>
  <c r="F115" i="16"/>
  <c r="S51" i="14" l="1"/>
  <c r="S26" i="14"/>
  <c r="S14" i="14"/>
  <c r="S114" i="14"/>
  <c r="S32" i="14"/>
  <c r="S103" i="14"/>
  <c r="S80" i="14"/>
  <c r="S59" i="14"/>
  <c r="S44" i="14"/>
  <c r="S70" i="14"/>
  <c r="S57" i="14"/>
  <c r="S66" i="14"/>
  <c r="S106" i="14"/>
  <c r="S30" i="14"/>
  <c r="S25" i="14"/>
  <c r="S101" i="14"/>
  <c r="S18" i="14"/>
  <c r="S68" i="14"/>
  <c r="S62" i="14"/>
  <c r="S37" i="14"/>
  <c r="S60" i="14"/>
  <c r="S47" i="14"/>
  <c r="S42" i="14"/>
  <c r="S38" i="14"/>
  <c r="S43" i="14"/>
  <c r="S27" i="14"/>
  <c r="S75" i="14"/>
  <c r="S98" i="14"/>
  <c r="S21" i="14"/>
  <c r="S88" i="14"/>
  <c r="S52" i="14"/>
  <c r="S29" i="14"/>
  <c r="S85" i="14"/>
  <c r="S50" i="14"/>
  <c r="S81" i="14"/>
  <c r="S112" i="14"/>
  <c r="S35" i="14"/>
  <c r="S89" i="14"/>
  <c r="K115" i="14"/>
  <c r="S84" i="14"/>
  <c r="S93" i="14"/>
  <c r="S100" i="14"/>
  <c r="S63" i="14"/>
  <c r="S41" i="14"/>
  <c r="S74" i="14"/>
  <c r="S34" i="14"/>
  <c r="S102" i="14"/>
  <c r="S79" i="14"/>
  <c r="S72" i="14"/>
  <c r="S97" i="14"/>
  <c r="S78" i="14"/>
  <c r="S65" i="14"/>
  <c r="S55" i="14"/>
  <c r="S33" i="14"/>
  <c r="S94" i="14"/>
  <c r="M115" i="14"/>
  <c r="S64" i="14"/>
  <c r="S24" i="14"/>
  <c r="S86" i="14"/>
  <c r="S16" i="14"/>
  <c r="S105" i="14"/>
  <c r="S31" i="14"/>
  <c r="S61" i="14"/>
  <c r="S40" i="14"/>
  <c r="S82" i="14"/>
  <c r="S36" i="14"/>
  <c r="S53" i="14"/>
  <c r="S48" i="14"/>
  <c r="S90" i="14"/>
  <c r="R115" i="14"/>
  <c r="P115" i="14"/>
  <c r="S76" i="14"/>
  <c r="S46" i="14"/>
  <c r="S39" i="14"/>
  <c r="S56" i="14"/>
  <c r="S95" i="14"/>
  <c r="S71" i="14"/>
  <c r="N115" i="14"/>
  <c r="S92" i="14"/>
  <c r="S96" i="14"/>
  <c r="S110" i="14"/>
  <c r="L115" i="14"/>
  <c r="S77" i="14"/>
  <c r="I115" i="14"/>
  <c r="S28" i="14"/>
  <c r="S54" i="14"/>
  <c r="S69" i="14"/>
  <c r="S104" i="14"/>
  <c r="O115" i="14"/>
  <c r="Q115" i="14"/>
  <c r="S111" i="14"/>
  <c r="S108" i="14"/>
  <c r="S58" i="14"/>
  <c r="S73" i="14"/>
  <c r="S22" i="14"/>
  <c r="S83" i="14"/>
  <c r="S15" i="14"/>
  <c r="S99" i="14"/>
  <c r="S67" i="14"/>
  <c r="S45" i="14"/>
  <c r="S91" i="14"/>
  <c r="S49" i="14"/>
  <c r="S20" i="14"/>
  <c r="G115" i="14"/>
  <c r="S109" i="14"/>
  <c r="J115" i="14"/>
  <c r="S23" i="14"/>
  <c r="F115" i="14"/>
  <c r="S113" i="14"/>
  <c r="S19" i="14"/>
  <c r="H115" i="14"/>
  <c r="S17" i="14"/>
  <c r="S87" i="14"/>
  <c r="S107" i="14"/>
  <c r="S115" i="15"/>
  <c r="S115" i="16"/>
  <c r="E115" i="14"/>
  <c r="S115" i="14" l="1"/>
  <c r="T115" i="13"/>
  <c r="T117" i="13" s="1"/>
  <c r="S115" i="13"/>
  <c r="S117" i="13" s="1"/>
  <c r="R115" i="13"/>
  <c r="R117" i="13" s="1"/>
  <c r="Q115" i="13"/>
  <c r="Q117" i="13" s="1"/>
  <c r="P115" i="13"/>
  <c r="P117" i="13" s="1"/>
  <c r="O115" i="13"/>
  <c r="O117" i="13" s="1"/>
  <c r="N115" i="13"/>
  <c r="N117" i="13" s="1"/>
  <c r="M115" i="13"/>
  <c r="M117" i="13" s="1"/>
  <c r="L115" i="13"/>
  <c r="L117" i="13" s="1"/>
  <c r="K115" i="13"/>
  <c r="K117" i="13" s="1"/>
  <c r="J115" i="13"/>
  <c r="J117" i="13" s="1"/>
  <c r="I115" i="13"/>
  <c r="I117" i="13" s="1"/>
  <c r="H115" i="13"/>
  <c r="H117" i="13" s="1"/>
  <c r="G115" i="13"/>
  <c r="G117" i="13" s="1"/>
  <c r="F115" i="13"/>
  <c r="F117" i="13" s="1"/>
  <c r="E115" i="13"/>
  <c r="E117" i="13" s="1"/>
  <c r="U29" i="13"/>
  <c r="U28" i="13"/>
  <c r="U27" i="13"/>
  <c r="U26" i="13"/>
  <c r="U25" i="13"/>
  <c r="U24" i="13"/>
  <c r="U23" i="13"/>
  <c r="U22" i="13"/>
  <c r="U21" i="13"/>
  <c r="U20" i="13"/>
  <c r="U19" i="13"/>
  <c r="U18" i="13"/>
  <c r="U17" i="13"/>
  <c r="U16" i="13"/>
  <c r="U15" i="13"/>
  <c r="U14" i="13"/>
  <c r="Q114" i="10"/>
  <c r="P114" i="10"/>
  <c r="O114" i="10"/>
  <c r="N114" i="10"/>
  <c r="M114" i="10"/>
  <c r="L114" i="10"/>
  <c r="K114" i="10"/>
  <c r="J114" i="10"/>
  <c r="I114" i="10"/>
  <c r="H114" i="10"/>
  <c r="G114" i="10"/>
  <c r="F114" i="10"/>
  <c r="E114" i="10"/>
  <c r="S113" i="10"/>
  <c r="R113" i="10"/>
  <c r="Q113" i="10"/>
  <c r="P113" i="10"/>
  <c r="N113" i="10"/>
  <c r="M113" i="10"/>
  <c r="K113" i="10"/>
  <c r="J113" i="10"/>
  <c r="I113" i="10"/>
  <c r="H113" i="10"/>
  <c r="G113" i="10"/>
  <c r="F113" i="10"/>
  <c r="E113" i="10"/>
  <c r="T112" i="10"/>
  <c r="S112" i="10"/>
  <c r="R112" i="10"/>
  <c r="P112" i="10"/>
  <c r="O112" i="10"/>
  <c r="L112" i="10"/>
  <c r="K112" i="10"/>
  <c r="J112" i="10"/>
  <c r="I112" i="10"/>
  <c r="H112" i="10"/>
  <c r="G112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E111" i="10"/>
  <c r="T110" i="10"/>
  <c r="S110" i="10"/>
  <c r="R110" i="10"/>
  <c r="P110" i="10"/>
  <c r="O110" i="10"/>
  <c r="M110" i="10"/>
  <c r="L110" i="10"/>
  <c r="K110" i="10"/>
  <c r="J110" i="10"/>
  <c r="I110" i="10"/>
  <c r="G110" i="10"/>
  <c r="E110" i="10"/>
  <c r="T109" i="10"/>
  <c r="S109" i="10"/>
  <c r="R109" i="10"/>
  <c r="Q109" i="10"/>
  <c r="P109" i="10"/>
  <c r="O109" i="10"/>
  <c r="M109" i="10"/>
  <c r="L109" i="10"/>
  <c r="K109" i="10"/>
  <c r="J109" i="10"/>
  <c r="I109" i="10"/>
  <c r="H109" i="10"/>
  <c r="G109" i="10"/>
  <c r="T108" i="10"/>
  <c r="S108" i="10"/>
  <c r="R108" i="10"/>
  <c r="Q108" i="10"/>
  <c r="P108" i="10"/>
  <c r="O108" i="10"/>
  <c r="M108" i="10"/>
  <c r="L108" i="10"/>
  <c r="K108" i="10"/>
  <c r="J108" i="10"/>
  <c r="I108" i="10"/>
  <c r="H108" i="10"/>
  <c r="G108" i="10"/>
  <c r="E108" i="10"/>
  <c r="T107" i="10"/>
  <c r="S107" i="10"/>
  <c r="Q107" i="10"/>
  <c r="P107" i="10"/>
  <c r="O107" i="10"/>
  <c r="M107" i="10"/>
  <c r="L107" i="10"/>
  <c r="K107" i="10"/>
  <c r="I107" i="10"/>
  <c r="H107" i="10"/>
  <c r="G107" i="10"/>
  <c r="E107" i="10"/>
  <c r="T106" i="10"/>
  <c r="S106" i="10"/>
  <c r="R106" i="10"/>
  <c r="O106" i="10"/>
  <c r="M106" i="10"/>
  <c r="L106" i="10"/>
  <c r="K106" i="10"/>
  <c r="J106" i="10"/>
  <c r="I106" i="10"/>
  <c r="H106" i="10"/>
  <c r="G106" i="10"/>
  <c r="E106" i="10"/>
  <c r="T105" i="10"/>
  <c r="S105" i="10"/>
  <c r="R105" i="10"/>
  <c r="Q105" i="10"/>
  <c r="M105" i="10"/>
  <c r="L105" i="10"/>
  <c r="K105" i="10"/>
  <c r="J105" i="10"/>
  <c r="I105" i="10"/>
  <c r="H105" i="10"/>
  <c r="G105" i="10"/>
  <c r="E105" i="10"/>
  <c r="T104" i="10"/>
  <c r="S104" i="10"/>
  <c r="R104" i="10"/>
  <c r="P104" i="10"/>
  <c r="M104" i="10"/>
  <c r="L104" i="10"/>
  <c r="K104" i="10"/>
  <c r="J104" i="10"/>
  <c r="I104" i="10"/>
  <c r="H104" i="10"/>
  <c r="G104" i="10"/>
  <c r="T103" i="10"/>
  <c r="S103" i="10"/>
  <c r="R103" i="10"/>
  <c r="Q103" i="10"/>
  <c r="P103" i="10"/>
  <c r="O103" i="10"/>
  <c r="M103" i="10"/>
  <c r="L103" i="10"/>
  <c r="K103" i="10"/>
  <c r="J103" i="10"/>
  <c r="I103" i="10"/>
  <c r="H103" i="10"/>
  <c r="E103" i="10"/>
  <c r="T102" i="10"/>
  <c r="S102" i="10"/>
  <c r="R102" i="10"/>
  <c r="P102" i="10"/>
  <c r="O102" i="10"/>
  <c r="M102" i="10"/>
  <c r="L102" i="10"/>
  <c r="K102" i="10"/>
  <c r="J102" i="10"/>
  <c r="I102" i="10"/>
  <c r="H102" i="10"/>
  <c r="G102" i="10"/>
  <c r="T101" i="10"/>
  <c r="S101" i="10"/>
  <c r="R101" i="10"/>
  <c r="Q101" i="10"/>
  <c r="P101" i="10"/>
  <c r="M101" i="10"/>
  <c r="L101" i="10"/>
  <c r="K101" i="10"/>
  <c r="J101" i="10"/>
  <c r="I101" i="10"/>
  <c r="H101" i="10"/>
  <c r="G101" i="10"/>
  <c r="E101" i="10"/>
  <c r="T100" i="10"/>
  <c r="S100" i="10"/>
  <c r="R100" i="10"/>
  <c r="P100" i="10"/>
  <c r="M100" i="10"/>
  <c r="L100" i="10"/>
  <c r="K100" i="10"/>
  <c r="J100" i="10"/>
  <c r="I100" i="10"/>
  <c r="G100" i="10"/>
  <c r="E100" i="10"/>
  <c r="T99" i="10"/>
  <c r="S99" i="10"/>
  <c r="R99" i="10"/>
  <c r="Q99" i="10"/>
  <c r="P99" i="10"/>
  <c r="O99" i="10"/>
  <c r="M99" i="10"/>
  <c r="L99" i="10"/>
  <c r="K99" i="10"/>
  <c r="J99" i="10"/>
  <c r="I99" i="10"/>
  <c r="H99" i="10"/>
  <c r="G99" i="10"/>
  <c r="T98" i="10"/>
  <c r="S98" i="10"/>
  <c r="R98" i="10"/>
  <c r="P98" i="10"/>
  <c r="O98" i="10"/>
  <c r="M98" i="10"/>
  <c r="L98" i="10"/>
  <c r="K98" i="10"/>
  <c r="J98" i="10"/>
  <c r="I98" i="10"/>
  <c r="H98" i="10"/>
  <c r="G98" i="10"/>
  <c r="E98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G97" i="10"/>
  <c r="F97" i="10"/>
  <c r="E97" i="10"/>
  <c r="T96" i="10"/>
  <c r="S96" i="10"/>
  <c r="R96" i="10"/>
  <c r="Q96" i="10"/>
  <c r="P96" i="10"/>
  <c r="O96" i="10"/>
  <c r="M96" i="10"/>
  <c r="K96" i="10"/>
  <c r="J96" i="10"/>
  <c r="I96" i="10"/>
  <c r="H96" i="10"/>
  <c r="G96" i="10"/>
  <c r="E96" i="10"/>
  <c r="T95" i="10"/>
  <c r="S95" i="10"/>
  <c r="R95" i="10"/>
  <c r="Q95" i="10"/>
  <c r="P95" i="10"/>
  <c r="M95" i="10"/>
  <c r="L95" i="10"/>
  <c r="K95" i="10"/>
  <c r="J95" i="10"/>
  <c r="I95" i="10"/>
  <c r="H95" i="10"/>
  <c r="G95" i="10"/>
  <c r="E95" i="10"/>
  <c r="T94" i="10"/>
  <c r="S94" i="10"/>
  <c r="R94" i="10"/>
  <c r="Q94" i="10"/>
  <c r="P94" i="10"/>
  <c r="O94" i="10"/>
  <c r="M94" i="10"/>
  <c r="K94" i="10"/>
  <c r="J94" i="10"/>
  <c r="I94" i="10"/>
  <c r="H94" i="10"/>
  <c r="E94" i="10"/>
  <c r="T93" i="10"/>
  <c r="S93" i="10"/>
  <c r="R93" i="10"/>
  <c r="Q93" i="10"/>
  <c r="P93" i="10"/>
  <c r="O93" i="10"/>
  <c r="M93" i="10"/>
  <c r="K93" i="10"/>
  <c r="J93" i="10"/>
  <c r="I93" i="10"/>
  <c r="H93" i="10"/>
  <c r="G93" i="10"/>
  <c r="E93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E92" i="10"/>
  <c r="T91" i="10"/>
  <c r="S91" i="10"/>
  <c r="R91" i="10"/>
  <c r="Q91" i="10"/>
  <c r="P91" i="10"/>
  <c r="O91" i="10"/>
  <c r="M91" i="10"/>
  <c r="L91" i="10"/>
  <c r="K91" i="10"/>
  <c r="J91" i="10"/>
  <c r="I91" i="10"/>
  <c r="H91" i="10"/>
  <c r="G91" i="10"/>
  <c r="E91" i="10"/>
  <c r="T90" i="10"/>
  <c r="S90" i="10"/>
  <c r="R90" i="10"/>
  <c r="P90" i="10"/>
  <c r="O90" i="10"/>
  <c r="M90" i="10"/>
  <c r="L90" i="10"/>
  <c r="K90" i="10"/>
  <c r="J90" i="10"/>
  <c r="I90" i="10"/>
  <c r="H90" i="10"/>
  <c r="G90" i="10"/>
  <c r="T89" i="10"/>
  <c r="S89" i="10"/>
  <c r="R89" i="10"/>
  <c r="Q89" i="10"/>
  <c r="O89" i="10"/>
  <c r="M89" i="10"/>
  <c r="L89" i="10"/>
  <c r="K89" i="10"/>
  <c r="J89" i="10"/>
  <c r="I89" i="10"/>
  <c r="H89" i="10"/>
  <c r="E89" i="10"/>
  <c r="T88" i="10"/>
  <c r="S88" i="10"/>
  <c r="R88" i="10"/>
  <c r="P88" i="10"/>
  <c r="M88" i="10"/>
  <c r="L88" i="10"/>
  <c r="J88" i="10"/>
  <c r="I88" i="10"/>
  <c r="H88" i="10"/>
  <c r="G88" i="10"/>
  <c r="E88" i="10"/>
  <c r="T87" i="10"/>
  <c r="S87" i="10"/>
  <c r="R87" i="10"/>
  <c r="Q87" i="10"/>
  <c r="P87" i="10"/>
  <c r="O87" i="10"/>
  <c r="M87" i="10"/>
  <c r="L87" i="10"/>
  <c r="K87" i="10"/>
  <c r="J87" i="10"/>
  <c r="I87" i="10"/>
  <c r="H87" i="10"/>
  <c r="G87" i="10"/>
  <c r="E87" i="10"/>
  <c r="T86" i="10"/>
  <c r="R86" i="10"/>
  <c r="P86" i="10"/>
  <c r="O86" i="10"/>
  <c r="M86" i="10"/>
  <c r="L86" i="10"/>
  <c r="K86" i="10"/>
  <c r="J86" i="10"/>
  <c r="I86" i="10"/>
  <c r="H86" i="10"/>
  <c r="G86" i="10"/>
  <c r="E86" i="10"/>
  <c r="T85" i="10"/>
  <c r="S85" i="10"/>
  <c r="R85" i="10"/>
  <c r="Q85" i="10"/>
  <c r="P85" i="10"/>
  <c r="M85" i="10"/>
  <c r="L85" i="10"/>
  <c r="K85" i="10"/>
  <c r="J85" i="10"/>
  <c r="I85" i="10"/>
  <c r="H85" i="10"/>
  <c r="T84" i="10"/>
  <c r="S84" i="10"/>
  <c r="R84" i="10"/>
  <c r="P84" i="10"/>
  <c r="M84" i="10"/>
  <c r="L84" i="10"/>
  <c r="K84" i="10"/>
  <c r="J84" i="10"/>
  <c r="I84" i="10"/>
  <c r="H84" i="10"/>
  <c r="G84" i="10"/>
  <c r="E84" i="10"/>
  <c r="T83" i="10"/>
  <c r="S83" i="10"/>
  <c r="R83" i="10"/>
  <c r="Q83" i="10"/>
  <c r="P83" i="10"/>
  <c r="O83" i="10"/>
  <c r="M83" i="10"/>
  <c r="L83" i="10"/>
  <c r="K83" i="10"/>
  <c r="J83" i="10"/>
  <c r="I83" i="10"/>
  <c r="H83" i="10"/>
  <c r="E83" i="10"/>
  <c r="T82" i="10"/>
  <c r="S82" i="10"/>
  <c r="R82" i="10"/>
  <c r="P82" i="10"/>
  <c r="O82" i="10"/>
  <c r="M82" i="10"/>
  <c r="L82" i="10"/>
  <c r="K82" i="10"/>
  <c r="J82" i="10"/>
  <c r="I82" i="10"/>
  <c r="H82" i="10"/>
  <c r="G82" i="10"/>
  <c r="T81" i="10"/>
  <c r="S81" i="10"/>
  <c r="R81" i="10"/>
  <c r="Q81" i="10"/>
  <c r="P81" i="10"/>
  <c r="O81" i="10"/>
  <c r="M81" i="10"/>
  <c r="L81" i="10"/>
  <c r="K81" i="10"/>
  <c r="J81" i="10"/>
  <c r="I81" i="10"/>
  <c r="H81" i="10"/>
  <c r="G81" i="10"/>
  <c r="E81" i="10"/>
  <c r="T80" i="10"/>
  <c r="S80" i="10"/>
  <c r="R80" i="10"/>
  <c r="P80" i="10"/>
  <c r="O80" i="10"/>
  <c r="M80" i="10"/>
  <c r="L80" i="10"/>
  <c r="K80" i="10"/>
  <c r="J80" i="10"/>
  <c r="I80" i="10"/>
  <c r="H80" i="10"/>
  <c r="G80" i="10"/>
  <c r="E80" i="10"/>
  <c r="T79" i="10"/>
  <c r="S79" i="10"/>
  <c r="R79" i="10"/>
  <c r="Q79" i="10"/>
  <c r="P79" i="10"/>
  <c r="M79" i="10"/>
  <c r="L79" i="10"/>
  <c r="K79" i="10"/>
  <c r="J79" i="10"/>
  <c r="I79" i="10"/>
  <c r="H79" i="10"/>
  <c r="G79" i="10"/>
  <c r="E79" i="10"/>
  <c r="T78" i="10"/>
  <c r="S78" i="10"/>
  <c r="R78" i="10"/>
  <c r="M78" i="10"/>
  <c r="L78" i="10"/>
  <c r="K78" i="10"/>
  <c r="J78" i="10"/>
  <c r="I78" i="10"/>
  <c r="H78" i="10"/>
  <c r="G78" i="10"/>
  <c r="E78" i="10"/>
  <c r="T77" i="10"/>
  <c r="S77" i="10"/>
  <c r="R77" i="10"/>
  <c r="Q77" i="10"/>
  <c r="O77" i="10"/>
  <c r="M77" i="10"/>
  <c r="L77" i="10"/>
  <c r="K77" i="10"/>
  <c r="J77" i="10"/>
  <c r="I77" i="10"/>
  <c r="H77" i="10"/>
  <c r="T76" i="10"/>
  <c r="S76" i="10"/>
  <c r="R76" i="10"/>
  <c r="Q76" i="10"/>
  <c r="P76" i="10"/>
  <c r="O76" i="10"/>
  <c r="M76" i="10"/>
  <c r="L76" i="10"/>
  <c r="K76" i="10"/>
  <c r="J76" i="10"/>
  <c r="I76" i="10"/>
  <c r="H76" i="10"/>
  <c r="G76" i="10"/>
  <c r="E76" i="10"/>
  <c r="T75" i="10"/>
  <c r="S75" i="10"/>
  <c r="R75" i="10"/>
  <c r="P75" i="10"/>
  <c r="O75" i="10"/>
  <c r="M75" i="10"/>
  <c r="L75" i="10"/>
  <c r="K75" i="10"/>
  <c r="J75" i="10"/>
  <c r="E75" i="10"/>
  <c r="T74" i="10"/>
  <c r="S74" i="10"/>
  <c r="R74" i="10"/>
  <c r="P74" i="10"/>
  <c r="M74" i="10"/>
  <c r="L74" i="10"/>
  <c r="J74" i="10"/>
  <c r="H74" i="10"/>
  <c r="E74" i="10"/>
  <c r="T73" i="10"/>
  <c r="S73" i="10"/>
  <c r="R73" i="10"/>
  <c r="O73" i="10"/>
  <c r="M73" i="10"/>
  <c r="L73" i="10"/>
  <c r="K73" i="10"/>
  <c r="J73" i="10"/>
  <c r="E73" i="10"/>
  <c r="T72" i="10"/>
  <c r="S72" i="10"/>
  <c r="R72" i="10"/>
  <c r="M72" i="10"/>
  <c r="L72" i="10"/>
  <c r="K72" i="10"/>
  <c r="J72" i="10"/>
  <c r="H72" i="10"/>
  <c r="E72" i="10"/>
  <c r="T71" i="10"/>
  <c r="S71" i="10"/>
  <c r="R71" i="10"/>
  <c r="P71" i="10"/>
  <c r="O71" i="10"/>
  <c r="M71" i="10"/>
  <c r="L71" i="10"/>
  <c r="K71" i="10"/>
  <c r="J71" i="10"/>
  <c r="E71" i="10"/>
  <c r="T70" i="10"/>
  <c r="S70" i="10"/>
  <c r="R70" i="10"/>
  <c r="P70" i="10"/>
  <c r="M70" i="10"/>
  <c r="L70" i="10"/>
  <c r="J70" i="10"/>
  <c r="H70" i="10"/>
  <c r="E70" i="10"/>
  <c r="T69" i="10"/>
  <c r="S69" i="10"/>
  <c r="R69" i="10"/>
  <c r="O69" i="10"/>
  <c r="M69" i="10"/>
  <c r="L69" i="10"/>
  <c r="K69" i="10"/>
  <c r="J69" i="10"/>
  <c r="E69" i="10"/>
  <c r="T68" i="10"/>
  <c r="S68" i="10"/>
  <c r="R68" i="10"/>
  <c r="M68" i="10"/>
  <c r="L68" i="10"/>
  <c r="K68" i="10"/>
  <c r="J68" i="10"/>
  <c r="H68" i="10"/>
  <c r="E68" i="10"/>
  <c r="T67" i="10"/>
  <c r="S67" i="10"/>
  <c r="R67" i="10"/>
  <c r="P67" i="10"/>
  <c r="O67" i="10"/>
  <c r="M67" i="10"/>
  <c r="L67" i="10"/>
  <c r="K67" i="10"/>
  <c r="J67" i="10"/>
  <c r="E67" i="10"/>
  <c r="T66" i="10"/>
  <c r="S66" i="10"/>
  <c r="R66" i="10"/>
  <c r="P66" i="10"/>
  <c r="M66" i="10"/>
  <c r="L66" i="10"/>
  <c r="J66" i="10"/>
  <c r="H66" i="10"/>
  <c r="E66" i="10"/>
  <c r="T65" i="10"/>
  <c r="S65" i="10"/>
  <c r="R65" i="10"/>
  <c r="O65" i="10"/>
  <c r="M65" i="10"/>
  <c r="L65" i="10"/>
  <c r="K65" i="10"/>
  <c r="J65" i="10"/>
  <c r="E65" i="10"/>
  <c r="T64" i="10"/>
  <c r="S64" i="10"/>
  <c r="R64" i="10"/>
  <c r="L64" i="10"/>
  <c r="K64" i="10"/>
  <c r="J64" i="10"/>
  <c r="H64" i="10"/>
  <c r="T63" i="10"/>
  <c r="S63" i="10"/>
  <c r="R63" i="10"/>
  <c r="P63" i="10"/>
  <c r="O63" i="10"/>
  <c r="L63" i="10"/>
  <c r="J63" i="10"/>
  <c r="H63" i="10"/>
  <c r="T62" i="10"/>
  <c r="S62" i="10"/>
  <c r="R62" i="10"/>
  <c r="P62" i="10"/>
  <c r="O62" i="10"/>
  <c r="M62" i="10"/>
  <c r="K62" i="10"/>
  <c r="J62" i="10"/>
  <c r="H62" i="10"/>
  <c r="G62" i="10"/>
  <c r="E62" i="10"/>
  <c r="T61" i="10"/>
  <c r="S61" i="10"/>
  <c r="R61" i="10"/>
  <c r="P61" i="10"/>
  <c r="M61" i="10"/>
  <c r="L61" i="10"/>
  <c r="K61" i="10"/>
  <c r="J61" i="10"/>
  <c r="H61" i="10"/>
  <c r="E61" i="10"/>
  <c r="T60" i="10"/>
  <c r="S60" i="10"/>
  <c r="R60" i="10"/>
  <c r="P60" i="10"/>
  <c r="L60" i="10"/>
  <c r="K60" i="10"/>
  <c r="J60" i="10"/>
  <c r="H60" i="10"/>
  <c r="T59" i="10"/>
  <c r="S59" i="10"/>
  <c r="R59" i="10"/>
  <c r="O59" i="10"/>
  <c r="L59" i="10"/>
  <c r="K59" i="10"/>
  <c r="J59" i="10"/>
  <c r="H59" i="10"/>
  <c r="T58" i="10"/>
  <c r="S58" i="10"/>
  <c r="R58" i="10"/>
  <c r="P58" i="10"/>
  <c r="O58" i="10"/>
  <c r="M58" i="10"/>
  <c r="L58" i="10"/>
  <c r="K58" i="10"/>
  <c r="J58" i="10"/>
  <c r="H58" i="10"/>
  <c r="G58" i="10"/>
  <c r="E58" i="10"/>
  <c r="T57" i="10"/>
  <c r="S57" i="10"/>
  <c r="R57" i="10"/>
  <c r="P57" i="10"/>
  <c r="M57" i="10"/>
  <c r="K57" i="10"/>
  <c r="J57" i="10"/>
  <c r="H57" i="10"/>
  <c r="E57" i="10"/>
  <c r="T56" i="10"/>
  <c r="S56" i="10"/>
  <c r="R56" i="10"/>
  <c r="P56" i="10"/>
  <c r="L56" i="10"/>
  <c r="K56" i="10"/>
  <c r="J56" i="10"/>
  <c r="H56" i="10"/>
  <c r="T55" i="10"/>
  <c r="S55" i="10"/>
  <c r="R55" i="10"/>
  <c r="Q55" i="10"/>
  <c r="P55" i="10"/>
  <c r="O55" i="10"/>
  <c r="N55" i="10"/>
  <c r="M55" i="10"/>
  <c r="L55" i="10"/>
  <c r="J55" i="10"/>
  <c r="I55" i="10"/>
  <c r="H55" i="10"/>
  <c r="G55" i="10"/>
  <c r="E55" i="10"/>
  <c r="T54" i="10"/>
  <c r="S54" i="10"/>
  <c r="R54" i="10"/>
  <c r="Q54" i="10"/>
  <c r="P54" i="10"/>
  <c r="N54" i="10"/>
  <c r="M54" i="10"/>
  <c r="L54" i="10"/>
  <c r="K54" i="10"/>
  <c r="J54" i="10"/>
  <c r="I54" i="10"/>
  <c r="H54" i="10"/>
  <c r="E54" i="10"/>
  <c r="T53" i="10"/>
  <c r="S53" i="10"/>
  <c r="R53" i="10"/>
  <c r="P53" i="10"/>
  <c r="M53" i="10"/>
  <c r="L53" i="10"/>
  <c r="K53" i="10"/>
  <c r="J53" i="10"/>
  <c r="H53" i="10"/>
  <c r="G53" i="10"/>
  <c r="E53" i="10"/>
  <c r="T52" i="10"/>
  <c r="S52" i="10"/>
  <c r="R52" i="10"/>
  <c r="P52" i="10"/>
  <c r="M52" i="10"/>
  <c r="L52" i="10"/>
  <c r="K52" i="10"/>
  <c r="J52" i="10"/>
  <c r="H52" i="10"/>
  <c r="E52" i="10"/>
  <c r="T51" i="10"/>
  <c r="S51" i="10"/>
  <c r="R51" i="10"/>
  <c r="P51" i="10"/>
  <c r="M51" i="10"/>
  <c r="L51" i="10"/>
  <c r="K51" i="10"/>
  <c r="J51" i="10"/>
  <c r="G51" i="10"/>
  <c r="E51" i="10"/>
  <c r="T50" i="10"/>
  <c r="S50" i="10"/>
  <c r="R50" i="10"/>
  <c r="P50" i="10"/>
  <c r="M50" i="10"/>
  <c r="L50" i="10"/>
  <c r="K50" i="10"/>
  <c r="J50" i="10"/>
  <c r="H50" i="10"/>
  <c r="E50" i="10"/>
  <c r="T49" i="10"/>
  <c r="S49" i="10"/>
  <c r="R49" i="10"/>
  <c r="P49" i="10"/>
  <c r="M49" i="10"/>
  <c r="L49" i="10"/>
  <c r="K49" i="10"/>
  <c r="J49" i="10"/>
  <c r="H49" i="10"/>
  <c r="G49" i="10"/>
  <c r="E49" i="10"/>
  <c r="S48" i="10"/>
  <c r="R48" i="10"/>
  <c r="P48" i="10"/>
  <c r="M48" i="10"/>
  <c r="L48" i="10"/>
  <c r="K48" i="10"/>
  <c r="J48" i="10"/>
  <c r="H48" i="10"/>
  <c r="E48" i="10"/>
  <c r="T47" i="10"/>
  <c r="S47" i="10"/>
  <c r="R47" i="10"/>
  <c r="P47" i="10"/>
  <c r="M47" i="10"/>
  <c r="L47" i="10"/>
  <c r="K47" i="10"/>
  <c r="J47" i="10"/>
  <c r="H47" i="10"/>
  <c r="G47" i="10"/>
  <c r="E47" i="10"/>
  <c r="T46" i="10"/>
  <c r="S46" i="10"/>
  <c r="R46" i="10"/>
  <c r="P46" i="10"/>
  <c r="M46" i="10"/>
  <c r="L46" i="10"/>
  <c r="K46" i="10"/>
  <c r="J46" i="10"/>
  <c r="H46" i="10"/>
  <c r="E46" i="10"/>
  <c r="S45" i="10"/>
  <c r="R45" i="10"/>
  <c r="P45" i="10"/>
  <c r="M45" i="10"/>
  <c r="L45" i="10"/>
  <c r="K45" i="10"/>
  <c r="J45" i="10"/>
  <c r="H45" i="10"/>
  <c r="G45" i="10"/>
  <c r="E45" i="10"/>
  <c r="T44" i="10"/>
  <c r="S44" i="10"/>
  <c r="R44" i="10"/>
  <c r="P44" i="10"/>
  <c r="M44" i="10"/>
  <c r="L44" i="10"/>
  <c r="K44" i="10"/>
  <c r="J44" i="10"/>
  <c r="H44" i="10"/>
  <c r="E44" i="10"/>
  <c r="S43" i="10"/>
  <c r="R43" i="10"/>
  <c r="Q43" i="10"/>
  <c r="P43" i="10"/>
  <c r="M43" i="10"/>
  <c r="K43" i="10"/>
  <c r="J43" i="10"/>
  <c r="I43" i="10"/>
  <c r="H43" i="10"/>
  <c r="G43" i="10"/>
  <c r="E43" i="10"/>
  <c r="T42" i="10"/>
  <c r="S42" i="10"/>
  <c r="R42" i="10"/>
  <c r="P42" i="10"/>
  <c r="M42" i="10"/>
  <c r="L42" i="10"/>
  <c r="K42" i="10"/>
  <c r="J42" i="10"/>
  <c r="H42" i="10"/>
  <c r="E42" i="10"/>
  <c r="T41" i="10"/>
  <c r="S41" i="10"/>
  <c r="R41" i="10"/>
  <c r="P41" i="10"/>
  <c r="M41" i="10"/>
  <c r="L41" i="10"/>
  <c r="K41" i="10"/>
  <c r="J41" i="10"/>
  <c r="G41" i="10"/>
  <c r="E41" i="10"/>
  <c r="T40" i="10"/>
  <c r="S40" i="10"/>
  <c r="R40" i="10"/>
  <c r="M40" i="10"/>
  <c r="L40" i="10"/>
  <c r="K40" i="10"/>
  <c r="J40" i="10"/>
  <c r="E40" i="10"/>
  <c r="T39" i="10"/>
  <c r="S39" i="10"/>
  <c r="R39" i="10"/>
  <c r="P39" i="10"/>
  <c r="M39" i="10"/>
  <c r="L39" i="10"/>
  <c r="K39" i="10"/>
  <c r="J39" i="10"/>
  <c r="H39" i="10"/>
  <c r="E39" i="10"/>
  <c r="T38" i="10"/>
  <c r="S38" i="10"/>
  <c r="R38" i="10"/>
  <c r="M38" i="10"/>
  <c r="L38" i="10"/>
  <c r="K38" i="10"/>
  <c r="J38" i="10"/>
  <c r="H38" i="10"/>
  <c r="E38" i="10"/>
  <c r="T37" i="10"/>
  <c r="S37" i="10"/>
  <c r="R37" i="10"/>
  <c r="M37" i="10"/>
  <c r="L37" i="10"/>
  <c r="K37" i="10"/>
  <c r="J37" i="10"/>
  <c r="H37" i="10"/>
  <c r="E37" i="10"/>
  <c r="T36" i="10"/>
  <c r="S36" i="10"/>
  <c r="R36" i="10"/>
  <c r="M36" i="10"/>
  <c r="L36" i="10"/>
  <c r="K36" i="10"/>
  <c r="J36" i="10"/>
  <c r="E36" i="10"/>
  <c r="T35" i="10"/>
  <c r="S35" i="10"/>
  <c r="R35" i="10"/>
  <c r="P35" i="10"/>
  <c r="M35" i="10"/>
  <c r="L35" i="10"/>
  <c r="K35" i="10"/>
  <c r="J35" i="10"/>
  <c r="H35" i="10"/>
  <c r="E35" i="10"/>
  <c r="T34" i="10"/>
  <c r="S34" i="10"/>
  <c r="R34" i="10"/>
  <c r="M34" i="10"/>
  <c r="L34" i="10"/>
  <c r="K34" i="10"/>
  <c r="J34" i="10"/>
  <c r="H34" i="10"/>
  <c r="E34" i="10"/>
  <c r="T33" i="10"/>
  <c r="S33" i="10"/>
  <c r="R33" i="10"/>
  <c r="M33" i="10"/>
  <c r="L33" i="10"/>
  <c r="K33" i="10"/>
  <c r="J33" i="10"/>
  <c r="H33" i="10"/>
  <c r="E33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E32" i="10"/>
  <c r="T31" i="10"/>
  <c r="S31" i="10"/>
  <c r="R31" i="10"/>
  <c r="Q31" i="10"/>
  <c r="P31" i="10"/>
  <c r="O31" i="10"/>
  <c r="M31" i="10"/>
  <c r="L31" i="10"/>
  <c r="K31" i="10"/>
  <c r="J31" i="10"/>
  <c r="I31" i="10"/>
  <c r="H31" i="10"/>
  <c r="G31" i="10"/>
  <c r="E31" i="10"/>
  <c r="S30" i="10"/>
  <c r="R30" i="10"/>
  <c r="Q30" i="10"/>
  <c r="P30" i="10"/>
  <c r="M30" i="10"/>
  <c r="L30" i="10"/>
  <c r="K30" i="10"/>
  <c r="J30" i="10"/>
  <c r="I30" i="10"/>
  <c r="H30" i="10"/>
  <c r="G30" i="10"/>
  <c r="E30" i="10"/>
  <c r="R29" i="10"/>
  <c r="Q29" i="10"/>
  <c r="P29" i="10"/>
  <c r="O29" i="10"/>
  <c r="M29" i="10"/>
  <c r="L29" i="10"/>
  <c r="K29" i="10"/>
  <c r="J29" i="10"/>
  <c r="I29" i="10"/>
  <c r="H29" i="10"/>
  <c r="E29" i="10"/>
  <c r="T28" i="10"/>
  <c r="S28" i="10"/>
  <c r="R28" i="10"/>
  <c r="Q28" i="10"/>
  <c r="P28" i="10"/>
  <c r="M28" i="10"/>
  <c r="L28" i="10"/>
  <c r="K28" i="10"/>
  <c r="J28" i="10"/>
  <c r="I28" i="10"/>
  <c r="H28" i="10"/>
  <c r="E28" i="10"/>
  <c r="T27" i="10"/>
  <c r="S27" i="10"/>
  <c r="R27" i="10"/>
  <c r="Q27" i="10"/>
  <c r="M27" i="10"/>
  <c r="L27" i="10"/>
  <c r="K27" i="10"/>
  <c r="J27" i="10"/>
  <c r="I27" i="10"/>
  <c r="H27" i="10"/>
  <c r="G27" i="10"/>
  <c r="E27" i="10"/>
  <c r="S26" i="10"/>
  <c r="R26" i="10"/>
  <c r="Q26" i="10"/>
  <c r="P26" i="10"/>
  <c r="N26" i="10"/>
  <c r="M26" i="10"/>
  <c r="L26" i="10"/>
  <c r="K26" i="10"/>
  <c r="J26" i="10"/>
  <c r="I26" i="10"/>
  <c r="F26" i="10"/>
  <c r="E26" i="10"/>
  <c r="T25" i="10"/>
  <c r="S25" i="10"/>
  <c r="R25" i="10"/>
  <c r="Q25" i="10"/>
  <c r="P25" i="10"/>
  <c r="M25" i="10"/>
  <c r="L25" i="10"/>
  <c r="K25" i="10"/>
  <c r="J25" i="10"/>
  <c r="I25" i="10"/>
  <c r="H25" i="10"/>
  <c r="T24" i="10"/>
  <c r="S24" i="10"/>
  <c r="R24" i="10"/>
  <c r="Q24" i="10"/>
  <c r="P24" i="10"/>
  <c r="O24" i="10"/>
  <c r="M24" i="10"/>
  <c r="L24" i="10"/>
  <c r="K24" i="10"/>
  <c r="J24" i="10"/>
  <c r="I24" i="10"/>
  <c r="H24" i="10"/>
  <c r="G24" i="10"/>
  <c r="E24" i="10"/>
  <c r="T23" i="10"/>
  <c r="S23" i="10"/>
  <c r="R23" i="10"/>
  <c r="Q23" i="10"/>
  <c r="P23" i="10"/>
  <c r="M23" i="10"/>
  <c r="L23" i="10"/>
  <c r="K23" i="10"/>
  <c r="J23" i="10"/>
  <c r="I23" i="10"/>
  <c r="H23" i="10"/>
  <c r="E23" i="10"/>
  <c r="T22" i="10"/>
  <c r="S22" i="10"/>
  <c r="R22" i="10"/>
  <c r="Q22" i="10"/>
  <c r="P22" i="10"/>
  <c r="O22" i="10"/>
  <c r="M22" i="10"/>
  <c r="L22" i="10"/>
  <c r="K22" i="10"/>
  <c r="J22" i="10"/>
  <c r="I22" i="10"/>
  <c r="H22" i="10"/>
  <c r="T21" i="10"/>
  <c r="S21" i="10"/>
  <c r="R21" i="10"/>
  <c r="Q21" i="10"/>
  <c r="P21" i="10"/>
  <c r="O21" i="10"/>
  <c r="M21" i="10"/>
  <c r="L21" i="10"/>
  <c r="K21" i="10"/>
  <c r="J21" i="10"/>
  <c r="I21" i="10"/>
  <c r="H21" i="10"/>
  <c r="E21" i="10"/>
  <c r="T20" i="10"/>
  <c r="S20" i="10"/>
  <c r="R20" i="10"/>
  <c r="Q20" i="10"/>
  <c r="P20" i="10"/>
  <c r="M20" i="10"/>
  <c r="L20" i="10"/>
  <c r="K20" i="10"/>
  <c r="J20" i="10"/>
  <c r="I20" i="10"/>
  <c r="H20" i="10"/>
  <c r="T19" i="10"/>
  <c r="S19" i="10"/>
  <c r="R19" i="10"/>
  <c r="Q19" i="10"/>
  <c r="P19" i="10"/>
  <c r="O19" i="10"/>
  <c r="M19" i="10"/>
  <c r="L19" i="10"/>
  <c r="K19" i="10"/>
  <c r="J19" i="10"/>
  <c r="I19" i="10"/>
  <c r="H19" i="10"/>
  <c r="E19" i="10"/>
  <c r="T18" i="10"/>
  <c r="S18" i="10"/>
  <c r="R18" i="10"/>
  <c r="Q18" i="10"/>
  <c r="O18" i="10"/>
  <c r="M18" i="10"/>
  <c r="L18" i="10"/>
  <c r="K18" i="10"/>
  <c r="J18" i="10"/>
  <c r="I18" i="10"/>
  <c r="H18" i="10"/>
  <c r="E18" i="10"/>
  <c r="T17" i="10"/>
  <c r="S17" i="10"/>
  <c r="R17" i="10"/>
  <c r="Q17" i="10"/>
  <c r="P17" i="10"/>
  <c r="M17" i="10"/>
  <c r="L17" i="10"/>
  <c r="K17" i="10"/>
  <c r="J17" i="10"/>
  <c r="H17" i="10"/>
  <c r="G17" i="10"/>
  <c r="E17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T15" i="10"/>
  <c r="S15" i="10"/>
  <c r="R15" i="10"/>
  <c r="Q15" i="10"/>
  <c r="P15" i="10"/>
  <c r="O15" i="10"/>
  <c r="N15" i="10"/>
  <c r="M15" i="10"/>
  <c r="L15" i="10"/>
  <c r="K15" i="10"/>
  <c r="J15" i="10"/>
  <c r="I15" i="10"/>
  <c r="H15" i="10"/>
  <c r="G15" i="10"/>
  <c r="E15" i="10"/>
  <c r="T14" i="10"/>
  <c r="S14" i="10"/>
  <c r="R14" i="10"/>
  <c r="Q14" i="10"/>
  <c r="P14" i="10"/>
  <c r="M14" i="10"/>
  <c r="L14" i="10"/>
  <c r="K14" i="10"/>
  <c r="J14" i="10"/>
  <c r="I14" i="10"/>
  <c r="H14" i="10"/>
  <c r="E14" i="10"/>
  <c r="T114" i="10"/>
  <c r="S114" i="10"/>
  <c r="R114" i="10"/>
  <c r="O113" i="10"/>
  <c r="Q112" i="10"/>
  <c r="N112" i="10"/>
  <c r="F112" i="10"/>
  <c r="F111" i="10"/>
  <c r="Q110" i="10"/>
  <c r="N110" i="10"/>
  <c r="H110" i="10"/>
  <c r="F110" i="10"/>
  <c r="N109" i="10"/>
  <c r="F109" i="10"/>
  <c r="N108" i="10"/>
  <c r="F108" i="10"/>
  <c r="Q106" i="10"/>
  <c r="P106" i="10"/>
  <c r="N106" i="10"/>
  <c r="F106" i="10"/>
  <c r="P105" i="10"/>
  <c r="O105" i="10"/>
  <c r="N105" i="10"/>
  <c r="F105" i="10"/>
  <c r="Q104" i="10"/>
  <c r="O104" i="10"/>
  <c r="N104" i="10"/>
  <c r="F104" i="10"/>
  <c r="N103" i="10"/>
  <c r="G103" i="10"/>
  <c r="F103" i="10"/>
  <c r="Q102" i="10"/>
  <c r="N102" i="10"/>
  <c r="F102" i="10"/>
  <c r="O101" i="10"/>
  <c r="N101" i="10"/>
  <c r="F101" i="10"/>
  <c r="Q100" i="10"/>
  <c r="O100" i="10"/>
  <c r="N100" i="10"/>
  <c r="H100" i="10"/>
  <c r="F100" i="10"/>
  <c r="N99" i="10"/>
  <c r="F99" i="10"/>
  <c r="Q98" i="10"/>
  <c r="N98" i="10"/>
  <c r="F98" i="10"/>
  <c r="H97" i="10"/>
  <c r="N96" i="10"/>
  <c r="L96" i="10"/>
  <c r="F96" i="10"/>
  <c r="O95" i="10"/>
  <c r="N95" i="10"/>
  <c r="F95" i="10"/>
  <c r="N94" i="10"/>
  <c r="L94" i="10"/>
  <c r="G94" i="10"/>
  <c r="F94" i="10"/>
  <c r="N93" i="10"/>
  <c r="L93" i="10"/>
  <c r="F93" i="10"/>
  <c r="F92" i="10"/>
  <c r="N91" i="10"/>
  <c r="F91" i="10"/>
  <c r="Q90" i="10"/>
  <c r="N90" i="10"/>
  <c r="F90" i="10"/>
  <c r="P89" i="10"/>
  <c r="N89" i="10"/>
  <c r="G89" i="10"/>
  <c r="F89" i="10"/>
  <c r="Q88" i="10"/>
  <c r="O88" i="10"/>
  <c r="N88" i="10"/>
  <c r="K88" i="10"/>
  <c r="F88" i="10"/>
  <c r="N87" i="10"/>
  <c r="F87" i="10"/>
  <c r="S86" i="10"/>
  <c r="Q86" i="10"/>
  <c r="N86" i="10"/>
  <c r="F86" i="10"/>
  <c r="O85" i="10"/>
  <c r="N85" i="10"/>
  <c r="G85" i="10"/>
  <c r="F85" i="10"/>
  <c r="Q84" i="10"/>
  <c r="O84" i="10"/>
  <c r="N84" i="10"/>
  <c r="F84" i="10"/>
  <c r="N83" i="10"/>
  <c r="G83" i="10"/>
  <c r="F83" i="10"/>
  <c r="Q82" i="10"/>
  <c r="N82" i="10"/>
  <c r="F82" i="10"/>
  <c r="N81" i="10"/>
  <c r="F81" i="10"/>
  <c r="Q80" i="10"/>
  <c r="N80" i="10"/>
  <c r="F80" i="10"/>
  <c r="O79" i="10"/>
  <c r="N79" i="10"/>
  <c r="F79" i="10"/>
  <c r="Q78" i="10"/>
  <c r="P78" i="10"/>
  <c r="O78" i="10"/>
  <c r="N78" i="10"/>
  <c r="F78" i="10"/>
  <c r="P77" i="10"/>
  <c r="N77" i="10"/>
  <c r="G77" i="10"/>
  <c r="F77" i="10"/>
  <c r="N76" i="10"/>
  <c r="F76" i="10"/>
  <c r="Q75" i="10"/>
  <c r="N75" i="10"/>
  <c r="I75" i="10"/>
  <c r="H75" i="10"/>
  <c r="G75" i="10"/>
  <c r="F75" i="10"/>
  <c r="Q74" i="10"/>
  <c r="O74" i="10"/>
  <c r="N74" i="10"/>
  <c r="K74" i="10"/>
  <c r="I74" i="10"/>
  <c r="G74" i="10"/>
  <c r="F74" i="10"/>
  <c r="Q73" i="10"/>
  <c r="P73" i="10"/>
  <c r="N73" i="10"/>
  <c r="I73" i="10"/>
  <c r="H73" i="10"/>
  <c r="G73" i="10"/>
  <c r="F73" i="10"/>
  <c r="Q72" i="10"/>
  <c r="P72" i="10"/>
  <c r="O72" i="10"/>
  <c r="N72" i="10"/>
  <c r="I72" i="10"/>
  <c r="G72" i="10"/>
  <c r="F72" i="10"/>
  <c r="Q71" i="10"/>
  <c r="N71" i="10"/>
  <c r="I71" i="10"/>
  <c r="H71" i="10"/>
  <c r="G71" i="10"/>
  <c r="F71" i="10"/>
  <c r="Q70" i="10"/>
  <c r="O70" i="10"/>
  <c r="N70" i="10"/>
  <c r="K70" i="10"/>
  <c r="I70" i="10"/>
  <c r="G70" i="10"/>
  <c r="F70" i="10"/>
  <c r="Q69" i="10"/>
  <c r="P69" i="10"/>
  <c r="N69" i="10"/>
  <c r="I69" i="10"/>
  <c r="H69" i="10"/>
  <c r="G69" i="10"/>
  <c r="F69" i="10"/>
  <c r="Q68" i="10"/>
  <c r="P68" i="10"/>
  <c r="O68" i="10"/>
  <c r="N68" i="10"/>
  <c r="I68" i="10"/>
  <c r="G68" i="10"/>
  <c r="F68" i="10"/>
  <c r="Q67" i="10"/>
  <c r="N67" i="10"/>
  <c r="I67" i="10"/>
  <c r="H67" i="10"/>
  <c r="G67" i="10"/>
  <c r="F67" i="10"/>
  <c r="Q66" i="10"/>
  <c r="O66" i="10"/>
  <c r="N66" i="10"/>
  <c r="K66" i="10"/>
  <c r="I66" i="10"/>
  <c r="G66" i="10"/>
  <c r="F66" i="10"/>
  <c r="Q65" i="10"/>
  <c r="P65" i="10"/>
  <c r="N65" i="10"/>
  <c r="I65" i="10"/>
  <c r="H65" i="10"/>
  <c r="G65" i="10"/>
  <c r="F65" i="10"/>
  <c r="Q64" i="10"/>
  <c r="P64" i="10"/>
  <c r="O64" i="10"/>
  <c r="N64" i="10"/>
  <c r="M64" i="10"/>
  <c r="I64" i="10"/>
  <c r="G64" i="10"/>
  <c r="F64" i="10"/>
  <c r="E64" i="10"/>
  <c r="Q63" i="10"/>
  <c r="N63" i="10"/>
  <c r="M63" i="10"/>
  <c r="K63" i="10"/>
  <c r="I63" i="10"/>
  <c r="G63" i="10"/>
  <c r="F63" i="10"/>
  <c r="E63" i="10"/>
  <c r="Q62" i="10"/>
  <c r="N62" i="10"/>
  <c r="L62" i="10"/>
  <c r="I62" i="10"/>
  <c r="F62" i="10"/>
  <c r="Q61" i="10"/>
  <c r="O61" i="10"/>
  <c r="N61" i="10"/>
  <c r="I61" i="10"/>
  <c r="G61" i="10"/>
  <c r="F61" i="10"/>
  <c r="Q60" i="10"/>
  <c r="O60" i="10"/>
  <c r="N60" i="10"/>
  <c r="M60" i="10"/>
  <c r="I60" i="10"/>
  <c r="G60" i="10"/>
  <c r="F60" i="10"/>
  <c r="E60" i="10"/>
  <c r="Q59" i="10"/>
  <c r="P59" i="10"/>
  <c r="N59" i="10"/>
  <c r="M59" i="10"/>
  <c r="I59" i="10"/>
  <c r="G59" i="10"/>
  <c r="F59" i="10"/>
  <c r="E59" i="10"/>
  <c r="Q58" i="10"/>
  <c r="N58" i="10"/>
  <c r="I58" i="10"/>
  <c r="F58" i="10"/>
  <c r="Q57" i="10"/>
  <c r="O57" i="10"/>
  <c r="N57" i="10"/>
  <c r="L57" i="10"/>
  <c r="I57" i="10"/>
  <c r="G57" i="10"/>
  <c r="F57" i="10"/>
  <c r="Q56" i="10"/>
  <c r="O56" i="10"/>
  <c r="N56" i="10"/>
  <c r="M56" i="10"/>
  <c r="I56" i="10"/>
  <c r="G56" i="10"/>
  <c r="F56" i="10"/>
  <c r="E56" i="10"/>
  <c r="K55" i="10"/>
  <c r="F55" i="10"/>
  <c r="O54" i="10"/>
  <c r="G54" i="10"/>
  <c r="F54" i="10"/>
  <c r="Q53" i="10"/>
  <c r="O53" i="10"/>
  <c r="N53" i="10"/>
  <c r="I53" i="10"/>
  <c r="F53" i="10"/>
  <c r="Q52" i="10"/>
  <c r="O52" i="10"/>
  <c r="N52" i="10"/>
  <c r="I52" i="10"/>
  <c r="G52" i="10"/>
  <c r="F52" i="10"/>
  <c r="Q51" i="10"/>
  <c r="O51" i="10"/>
  <c r="N51" i="10"/>
  <c r="I51" i="10"/>
  <c r="H51" i="10"/>
  <c r="F51" i="10"/>
  <c r="Q50" i="10"/>
  <c r="O50" i="10"/>
  <c r="N50" i="10"/>
  <c r="I50" i="10"/>
  <c r="G50" i="10"/>
  <c r="F50" i="10"/>
  <c r="Q49" i="10"/>
  <c r="O49" i="10"/>
  <c r="N49" i="10"/>
  <c r="I49" i="10"/>
  <c r="F49" i="10"/>
  <c r="T48" i="10"/>
  <c r="Q48" i="10"/>
  <c r="O48" i="10"/>
  <c r="N48" i="10"/>
  <c r="I48" i="10"/>
  <c r="G48" i="10"/>
  <c r="F48" i="10"/>
  <c r="Q47" i="10"/>
  <c r="O47" i="10"/>
  <c r="N47" i="10"/>
  <c r="I47" i="10"/>
  <c r="F47" i="10"/>
  <c r="Q46" i="10"/>
  <c r="O46" i="10"/>
  <c r="N46" i="10"/>
  <c r="I46" i="10"/>
  <c r="G46" i="10"/>
  <c r="F46" i="10"/>
  <c r="T45" i="10"/>
  <c r="Q45" i="10"/>
  <c r="O45" i="10"/>
  <c r="N45" i="10"/>
  <c r="I45" i="10"/>
  <c r="F45" i="10"/>
  <c r="Q44" i="10"/>
  <c r="O44" i="10"/>
  <c r="N44" i="10"/>
  <c r="I44" i="10"/>
  <c r="G44" i="10"/>
  <c r="F44" i="10"/>
  <c r="T43" i="10"/>
  <c r="O43" i="10"/>
  <c r="N43" i="10"/>
  <c r="L43" i="10"/>
  <c r="F43" i="10"/>
  <c r="Q42" i="10"/>
  <c r="O42" i="10"/>
  <c r="N42" i="10"/>
  <c r="I42" i="10"/>
  <c r="G42" i="10"/>
  <c r="F42" i="10"/>
  <c r="Q41" i="10"/>
  <c r="O41" i="10"/>
  <c r="N41" i="10"/>
  <c r="I41" i="10"/>
  <c r="H41" i="10"/>
  <c r="F41" i="10"/>
  <c r="Q40" i="10"/>
  <c r="P40" i="10"/>
  <c r="O40" i="10"/>
  <c r="N40" i="10"/>
  <c r="I40" i="10"/>
  <c r="H40" i="10"/>
  <c r="G40" i="10"/>
  <c r="F40" i="10"/>
  <c r="Q39" i="10"/>
  <c r="O39" i="10"/>
  <c r="N39" i="10"/>
  <c r="I39" i="10"/>
  <c r="G39" i="10"/>
  <c r="F39" i="10"/>
  <c r="Q38" i="10"/>
  <c r="P38" i="10"/>
  <c r="O38" i="10"/>
  <c r="N38" i="10"/>
  <c r="I38" i="10"/>
  <c r="G38" i="10"/>
  <c r="F38" i="10"/>
  <c r="Q37" i="10"/>
  <c r="P37" i="10"/>
  <c r="O37" i="10"/>
  <c r="N37" i="10"/>
  <c r="I37" i="10"/>
  <c r="G37" i="10"/>
  <c r="F37" i="10"/>
  <c r="Q36" i="10"/>
  <c r="P36" i="10"/>
  <c r="O36" i="10"/>
  <c r="N36" i="10"/>
  <c r="I36" i="10"/>
  <c r="H36" i="10"/>
  <c r="G36" i="10"/>
  <c r="F36" i="10"/>
  <c r="Q35" i="10"/>
  <c r="O35" i="10"/>
  <c r="N35" i="10"/>
  <c r="I35" i="10"/>
  <c r="G35" i="10"/>
  <c r="F35" i="10"/>
  <c r="Q34" i="10"/>
  <c r="P34" i="10"/>
  <c r="O34" i="10"/>
  <c r="N34" i="10"/>
  <c r="I34" i="10"/>
  <c r="G34" i="10"/>
  <c r="F34" i="10"/>
  <c r="Q33" i="10"/>
  <c r="P33" i="10"/>
  <c r="O33" i="10"/>
  <c r="N33" i="10"/>
  <c r="I33" i="10"/>
  <c r="G33" i="10"/>
  <c r="F33" i="10"/>
  <c r="F32" i="10"/>
  <c r="N31" i="10"/>
  <c r="F31" i="10"/>
  <c r="T30" i="10"/>
  <c r="O30" i="10"/>
  <c r="N30" i="10"/>
  <c r="F30" i="10"/>
  <c r="T29" i="10"/>
  <c r="S29" i="10"/>
  <c r="N29" i="10"/>
  <c r="G29" i="10"/>
  <c r="F29" i="10"/>
  <c r="O28" i="10"/>
  <c r="N28" i="10"/>
  <c r="G28" i="10"/>
  <c r="F28" i="10"/>
  <c r="P27" i="10"/>
  <c r="O27" i="10"/>
  <c r="N27" i="10"/>
  <c r="F27" i="10"/>
  <c r="T26" i="10"/>
  <c r="O26" i="10"/>
  <c r="G26" i="10"/>
  <c r="O25" i="10"/>
  <c r="N25" i="10"/>
  <c r="G25" i="10"/>
  <c r="F25" i="10"/>
  <c r="N24" i="10"/>
  <c r="F24" i="10"/>
  <c r="O23" i="10"/>
  <c r="N23" i="10"/>
  <c r="G23" i="10"/>
  <c r="F23" i="10"/>
  <c r="N22" i="10"/>
  <c r="G22" i="10"/>
  <c r="F22" i="10"/>
  <c r="E22" i="10"/>
  <c r="N21" i="10"/>
  <c r="G21" i="10"/>
  <c r="F21" i="10"/>
  <c r="O20" i="10"/>
  <c r="N20" i="10"/>
  <c r="G20" i="10"/>
  <c r="F20" i="10"/>
  <c r="E20" i="10"/>
  <c r="N19" i="10"/>
  <c r="G19" i="10"/>
  <c r="F19" i="10"/>
  <c r="P18" i="10"/>
  <c r="N18" i="10"/>
  <c r="G18" i="10"/>
  <c r="F18" i="10"/>
  <c r="O17" i="10"/>
  <c r="N17" i="10"/>
  <c r="I17" i="10"/>
  <c r="F17" i="10"/>
  <c r="F15" i="10"/>
  <c r="O14" i="10"/>
  <c r="N14" i="10"/>
  <c r="G14" i="10"/>
  <c r="F14" i="10"/>
  <c r="U14" i="10" l="1"/>
  <c r="U111" i="10"/>
  <c r="U78" i="10"/>
  <c r="U80" i="10"/>
  <c r="U88" i="10"/>
  <c r="U32" i="10"/>
  <c r="U81" i="10"/>
  <c r="U87" i="10"/>
  <c r="U91" i="10"/>
  <c r="U98" i="10"/>
  <c r="U110" i="10"/>
  <c r="U16" i="10"/>
  <c r="U86" i="10"/>
  <c r="U83" i="10"/>
  <c r="U15" i="10"/>
  <c r="U20" i="10"/>
  <c r="U23" i="10"/>
  <c r="L113" i="10"/>
  <c r="U28" i="10"/>
  <c r="U30" i="10"/>
  <c r="U34" i="10"/>
  <c r="U40" i="10"/>
  <c r="U42" i="10"/>
  <c r="U44" i="10"/>
  <c r="U51" i="10"/>
  <c r="U57" i="10"/>
  <c r="U65" i="10"/>
  <c r="U67" i="10"/>
  <c r="U72" i="10"/>
  <c r="U76" i="10"/>
  <c r="U17" i="11"/>
  <c r="U22" i="11"/>
  <c r="U24" i="11"/>
  <c r="U28" i="11"/>
  <c r="U41" i="11"/>
  <c r="U44" i="11"/>
  <c r="U50" i="11"/>
  <c r="U54" i="10"/>
  <c r="U56" i="11"/>
  <c r="U62" i="11"/>
  <c r="U69" i="11"/>
  <c r="U72" i="11"/>
  <c r="U75" i="11"/>
  <c r="U77" i="11"/>
  <c r="U82" i="11"/>
  <c r="U85" i="11"/>
  <c r="U90" i="11"/>
  <c r="U99" i="11"/>
  <c r="U102" i="11"/>
  <c r="U104" i="11"/>
  <c r="U109" i="11"/>
  <c r="U15" i="12"/>
  <c r="U18" i="12"/>
  <c r="U24" i="12"/>
  <c r="U30" i="12"/>
  <c r="U32" i="12"/>
  <c r="U34" i="12"/>
  <c r="U36" i="12"/>
  <c r="U40" i="12"/>
  <c r="U45" i="12"/>
  <c r="U47" i="12"/>
  <c r="U50" i="12"/>
  <c r="U60" i="12"/>
  <c r="U63" i="12"/>
  <c r="U68" i="12"/>
  <c r="U79" i="12"/>
  <c r="U83" i="12"/>
  <c r="U95" i="12"/>
  <c r="U98" i="12"/>
  <c r="U100" i="12"/>
  <c r="U103" i="12"/>
  <c r="U109" i="12"/>
  <c r="U111" i="12"/>
  <c r="E112" i="10"/>
  <c r="F107" i="10"/>
  <c r="F115" i="10" s="1"/>
  <c r="I115" i="10"/>
  <c r="Q115" i="10"/>
  <c r="E77" i="10"/>
  <c r="E82" i="10"/>
  <c r="E85" i="10"/>
  <c r="E90" i="10"/>
  <c r="E99" i="10"/>
  <c r="E102" i="10"/>
  <c r="E104" i="10"/>
  <c r="E109" i="10"/>
  <c r="U18" i="10"/>
  <c r="U27" i="10"/>
  <c r="U29" i="10"/>
  <c r="U36" i="10"/>
  <c r="U38" i="10"/>
  <c r="U46" i="10"/>
  <c r="U48" i="10"/>
  <c r="U52" i="10"/>
  <c r="U59" i="10"/>
  <c r="U61" i="10"/>
  <c r="U63" i="10"/>
  <c r="U71" i="10"/>
  <c r="U74" i="10"/>
  <c r="U108" i="10"/>
  <c r="U23" i="11"/>
  <c r="U29" i="11"/>
  <c r="U37" i="11"/>
  <c r="U42" i="11"/>
  <c r="U46" i="11"/>
  <c r="U49" i="11"/>
  <c r="U52" i="11"/>
  <c r="U58" i="11"/>
  <c r="U91" i="11"/>
  <c r="R115" i="12"/>
  <c r="J107" i="10"/>
  <c r="J115" i="10" s="1"/>
  <c r="R107" i="10"/>
  <c r="R115" i="10" s="1"/>
  <c r="U19" i="10"/>
  <c r="U22" i="10"/>
  <c r="U31" i="10"/>
  <c r="U37" i="10"/>
  <c r="U39" i="10"/>
  <c r="U45" i="10"/>
  <c r="U50" i="10"/>
  <c r="U53" i="10"/>
  <c r="U60" i="10"/>
  <c r="U64" i="10"/>
  <c r="U66" i="10"/>
  <c r="U75" i="10"/>
  <c r="U96" i="10"/>
  <c r="U21" i="11"/>
  <c r="U25" i="11"/>
  <c r="U27" i="11"/>
  <c r="U34" i="11"/>
  <c r="U36" i="11"/>
  <c r="U51" i="11"/>
  <c r="U53" i="11"/>
  <c r="U59" i="11"/>
  <c r="U66" i="11"/>
  <c r="U68" i="11"/>
  <c r="U70" i="11"/>
  <c r="U74" i="11"/>
  <c r="U78" i="11"/>
  <c r="U84" i="11"/>
  <c r="U94" i="11"/>
  <c r="U98" i="11"/>
  <c r="U100" i="11"/>
  <c r="U107" i="11"/>
  <c r="U110" i="11"/>
  <c r="U21" i="12"/>
  <c r="U23" i="12"/>
  <c r="U29" i="12"/>
  <c r="U31" i="12"/>
  <c r="U35" i="12"/>
  <c r="U39" i="12"/>
  <c r="U44" i="12"/>
  <c r="U51" i="12"/>
  <c r="U55" i="12"/>
  <c r="U61" i="12"/>
  <c r="U64" i="12"/>
  <c r="U66" i="12"/>
  <c r="U72" i="12"/>
  <c r="U77" i="12"/>
  <c r="U87" i="12"/>
  <c r="U92" i="12"/>
  <c r="U94" i="12"/>
  <c r="U96" i="12"/>
  <c r="U104" i="12"/>
  <c r="U108" i="12"/>
  <c r="U114" i="12"/>
  <c r="U17" i="10"/>
  <c r="U21" i="10"/>
  <c r="U24" i="10"/>
  <c r="T113" i="10"/>
  <c r="T115" i="10" s="1"/>
  <c r="U33" i="10"/>
  <c r="U35" i="10"/>
  <c r="U41" i="10"/>
  <c r="U43" i="10"/>
  <c r="U47" i="10"/>
  <c r="U49" i="10"/>
  <c r="U56" i="10"/>
  <c r="U58" i="10"/>
  <c r="U62" i="10"/>
  <c r="U68" i="10"/>
  <c r="U70" i="10"/>
  <c r="U94" i="10"/>
  <c r="U33" i="11"/>
  <c r="U35" i="11"/>
  <c r="U43" i="11"/>
  <c r="U45" i="11"/>
  <c r="U61" i="11"/>
  <c r="U67" i="11"/>
  <c r="U83" i="11"/>
  <c r="U86" i="11"/>
  <c r="U88" i="11"/>
  <c r="U93" i="11"/>
  <c r="U101" i="11"/>
  <c r="U106" i="11"/>
  <c r="U16" i="12"/>
  <c r="U20" i="12"/>
  <c r="U28" i="12"/>
  <c r="U46" i="12"/>
  <c r="U48" i="12"/>
  <c r="U52" i="12"/>
  <c r="U56" i="12"/>
  <c r="U62" i="12"/>
  <c r="U67" i="12"/>
  <c r="U71" i="12"/>
  <c r="U76" i="12"/>
  <c r="U78" i="12"/>
  <c r="U80" i="12"/>
  <c r="U82" i="12"/>
  <c r="U84" i="12"/>
  <c r="U88" i="12"/>
  <c r="U93" i="12"/>
  <c r="U99" i="12"/>
  <c r="U110" i="12"/>
  <c r="M112" i="10"/>
  <c r="M115" i="10" s="1"/>
  <c r="N107" i="10"/>
  <c r="N115" i="10" s="1"/>
  <c r="H115" i="11"/>
  <c r="U55" i="10"/>
  <c r="K115" i="10"/>
  <c r="U54" i="11"/>
  <c r="E25" i="10"/>
  <c r="H26" i="10"/>
  <c r="U26" i="10" s="1"/>
  <c r="U69" i="10"/>
  <c r="U100" i="10"/>
  <c r="U101" i="10"/>
  <c r="L115" i="11"/>
  <c r="P115" i="11"/>
  <c r="T115" i="11"/>
  <c r="U26" i="11"/>
  <c r="E115" i="12"/>
  <c r="I115" i="12"/>
  <c r="M115" i="12"/>
  <c r="Q115" i="12"/>
  <c r="G115" i="10"/>
  <c r="S115" i="10"/>
  <c r="L115" i="10"/>
  <c r="U84" i="10"/>
  <c r="U92" i="10"/>
  <c r="U93" i="10"/>
  <c r="U103" i="10"/>
  <c r="U15" i="11"/>
  <c r="U16" i="11"/>
  <c r="U30" i="11"/>
  <c r="F115" i="12"/>
  <c r="J115" i="12"/>
  <c r="N115" i="12"/>
  <c r="O115" i="10"/>
  <c r="P115" i="10"/>
  <c r="U79" i="10"/>
  <c r="U95" i="10"/>
  <c r="U106" i="10"/>
  <c r="F115" i="11"/>
  <c r="J115" i="11"/>
  <c r="N115" i="11"/>
  <c r="R115" i="11"/>
  <c r="U18" i="11"/>
  <c r="U19" i="11"/>
  <c r="U20" i="11"/>
  <c r="U38" i="11"/>
  <c r="U112" i="12"/>
  <c r="U97" i="10"/>
  <c r="E115" i="11"/>
  <c r="I115" i="11"/>
  <c r="M115" i="11"/>
  <c r="Q115" i="11"/>
  <c r="U14" i="11"/>
  <c r="U55" i="11"/>
  <c r="U57" i="11"/>
  <c r="U71" i="11"/>
  <c r="U73" i="11"/>
  <c r="U87" i="11"/>
  <c r="U89" i="11"/>
  <c r="U103" i="11"/>
  <c r="U105" i="11"/>
  <c r="U17" i="12"/>
  <c r="U19" i="12"/>
  <c r="U33" i="12"/>
  <c r="U49" i="12"/>
  <c r="U65" i="12"/>
  <c r="U81" i="12"/>
  <c r="U97" i="12"/>
  <c r="U113" i="12"/>
  <c r="U31" i="11"/>
  <c r="U32" i="11"/>
  <c r="U39" i="11"/>
  <c r="U40" i="11"/>
  <c r="U47" i="11"/>
  <c r="U48" i="11"/>
  <c r="U60" i="11"/>
  <c r="U76" i="11"/>
  <c r="U92" i="11"/>
  <c r="U108" i="11"/>
  <c r="G115" i="12"/>
  <c r="K115" i="12"/>
  <c r="O115" i="12"/>
  <c r="S115" i="12"/>
  <c r="U22" i="12"/>
  <c r="U37" i="12"/>
  <c r="U38" i="12"/>
  <c r="U53" i="12"/>
  <c r="U54" i="12"/>
  <c r="U69" i="12"/>
  <c r="U70" i="12"/>
  <c r="U85" i="12"/>
  <c r="U86" i="12"/>
  <c r="U101" i="12"/>
  <c r="U102" i="12"/>
  <c r="U73" i="10"/>
  <c r="U89" i="10"/>
  <c r="U105" i="10"/>
  <c r="G115" i="11"/>
  <c r="K115" i="11"/>
  <c r="O115" i="11"/>
  <c r="S115" i="11"/>
  <c r="U63" i="11"/>
  <c r="U64" i="11"/>
  <c r="U65" i="11"/>
  <c r="U79" i="11"/>
  <c r="U80" i="11"/>
  <c r="U81" i="11"/>
  <c r="U95" i="11"/>
  <c r="U96" i="11"/>
  <c r="U97" i="11"/>
  <c r="U111" i="11"/>
  <c r="U112" i="11"/>
  <c r="U113" i="11"/>
  <c r="U114" i="10"/>
  <c r="U114" i="11"/>
  <c r="H115" i="12"/>
  <c r="L115" i="12"/>
  <c r="P115" i="12"/>
  <c r="T115" i="12"/>
  <c r="U25" i="12"/>
  <c r="U26" i="12"/>
  <c r="U27" i="12"/>
  <c r="U41" i="12"/>
  <c r="U42" i="12"/>
  <c r="U43" i="12"/>
  <c r="U57" i="12"/>
  <c r="U58" i="12"/>
  <c r="U59" i="12"/>
  <c r="U73" i="12"/>
  <c r="U74" i="12"/>
  <c r="U75" i="12"/>
  <c r="U89" i="12"/>
  <c r="U90" i="12"/>
  <c r="U91" i="12"/>
  <c r="U105" i="12"/>
  <c r="U106" i="12"/>
  <c r="U107" i="12"/>
  <c r="U14" i="12"/>
  <c r="U102" i="10" l="1"/>
  <c r="U82" i="10"/>
  <c r="U25" i="10"/>
  <c r="U99" i="10"/>
  <c r="U77" i="10"/>
  <c r="U109" i="10"/>
  <c r="U90" i="10"/>
  <c r="U104" i="10"/>
  <c r="U85" i="10"/>
  <c r="U113" i="10"/>
  <c r="U112" i="10"/>
  <c r="U107" i="10"/>
  <c r="H115" i="10"/>
  <c r="E115" i="10"/>
  <c r="U115" i="11"/>
  <c r="U115" i="12"/>
  <c r="U115" i="10" l="1"/>
  <c r="F61" i="6" l="1"/>
  <c r="I48" i="6"/>
  <c r="J44" i="7"/>
  <c r="L48" i="7"/>
  <c r="F52" i="7"/>
  <c r="N52" i="7"/>
  <c r="F57" i="7"/>
  <c r="N57" i="7"/>
  <c r="H61" i="7"/>
  <c r="K40" i="7"/>
  <c r="I40" i="7"/>
  <c r="G40" i="7"/>
  <c r="E44" i="7"/>
  <c r="M44" i="7"/>
  <c r="K44" i="7"/>
  <c r="I44" i="7"/>
  <c r="G48" i="7"/>
  <c r="M48" i="7"/>
  <c r="K48" i="7"/>
  <c r="I52" i="7"/>
  <c r="G52" i="7"/>
  <c r="E52" i="7"/>
  <c r="M52" i="7"/>
  <c r="I57" i="7"/>
  <c r="G57" i="7"/>
  <c r="E57" i="7"/>
  <c r="M57" i="7"/>
  <c r="K61" i="7"/>
  <c r="I61" i="7"/>
  <c r="G61" i="7"/>
  <c r="H40" i="7"/>
  <c r="H40" i="6"/>
  <c r="J44" i="6"/>
  <c r="L48" i="6"/>
  <c r="F52" i="6"/>
  <c r="F57" i="6"/>
  <c r="N57" i="6"/>
  <c r="H61" i="6"/>
  <c r="F40" i="6"/>
  <c r="N40" i="6"/>
  <c r="H44" i="6"/>
  <c r="J48" i="6"/>
  <c r="L52" i="6"/>
  <c r="L57" i="6"/>
  <c r="K57" i="7"/>
  <c r="F40" i="7"/>
  <c r="H44" i="7"/>
  <c r="J40" i="7"/>
  <c r="J52" i="7"/>
  <c r="J57" i="7"/>
  <c r="L61" i="7"/>
  <c r="M61" i="7"/>
  <c r="N40" i="7"/>
  <c r="J48" i="7"/>
  <c r="L52" i="7"/>
  <c r="L57" i="7"/>
  <c r="F61" i="7"/>
  <c r="N61" i="7"/>
  <c r="E40" i="7"/>
  <c r="L40" i="7"/>
  <c r="F44" i="7"/>
  <c r="N44" i="7"/>
  <c r="L44" i="7"/>
  <c r="H48" i="7"/>
  <c r="F48" i="7"/>
  <c r="N48" i="7"/>
  <c r="H52" i="7"/>
  <c r="H57" i="7"/>
  <c r="J61" i="7"/>
  <c r="M40" i="7"/>
  <c r="G44" i="7"/>
  <c r="I48" i="7"/>
  <c r="K52" i="7"/>
  <c r="E61" i="7"/>
  <c r="E48" i="7"/>
  <c r="N61" i="6"/>
  <c r="F44" i="6"/>
  <c r="N44" i="6"/>
  <c r="H48" i="6"/>
  <c r="L61" i="6"/>
  <c r="M61" i="6"/>
  <c r="K40" i="6"/>
  <c r="I40" i="6"/>
  <c r="G40" i="6"/>
  <c r="E44" i="6"/>
  <c r="M44" i="6"/>
  <c r="K44" i="6"/>
  <c r="G48" i="6"/>
  <c r="E48" i="6"/>
  <c r="M48" i="6"/>
  <c r="K48" i="6"/>
  <c r="I52" i="6"/>
  <c r="G52" i="6"/>
  <c r="E52" i="6"/>
  <c r="M52" i="6"/>
  <c r="I57" i="6"/>
  <c r="G57" i="6"/>
  <c r="E57" i="6"/>
  <c r="K61" i="6"/>
  <c r="I61" i="6"/>
  <c r="L40" i="6"/>
  <c r="F48" i="6"/>
  <c r="J57" i="6"/>
  <c r="J61" i="6"/>
  <c r="E40" i="6"/>
  <c r="M40" i="6"/>
  <c r="I44" i="6"/>
  <c r="G44" i="6"/>
  <c r="K52" i="6"/>
  <c r="M57" i="6"/>
  <c r="K57" i="6"/>
  <c r="G61" i="6"/>
  <c r="E61" i="6"/>
  <c r="H52" i="6"/>
  <c r="J52" i="6"/>
  <c r="H57" i="6"/>
  <c r="J40" i="6"/>
  <c r="L44" i="6"/>
  <c r="N48" i="6"/>
  <c r="N52" i="6"/>
  <c r="N65" i="8" l="1"/>
  <c r="M65" i="8"/>
  <c r="L65" i="8"/>
  <c r="K65" i="8"/>
  <c r="J65" i="8"/>
  <c r="I65" i="8"/>
  <c r="H65" i="8"/>
  <c r="G65" i="8"/>
  <c r="F65" i="8"/>
  <c r="U117" i="13" s="1"/>
  <c r="E65" i="8"/>
  <c r="N64" i="8"/>
  <c r="M64" i="8"/>
  <c r="L64" i="8"/>
  <c r="K64" i="8"/>
  <c r="J64" i="8"/>
  <c r="I64" i="8"/>
  <c r="H64" i="8"/>
  <c r="G64" i="8"/>
  <c r="F64" i="8"/>
  <c r="E64" i="8"/>
  <c r="N63" i="8"/>
  <c r="M63" i="8"/>
  <c r="L63" i="8"/>
  <c r="K63" i="8"/>
  <c r="J63" i="8"/>
  <c r="I63" i="8"/>
  <c r="H63" i="8"/>
  <c r="G63" i="8"/>
  <c r="F63" i="8"/>
  <c r="E63" i="8"/>
  <c r="N62" i="8"/>
  <c r="M62" i="8"/>
  <c r="L62" i="8"/>
  <c r="K62" i="8"/>
  <c r="J62" i="8"/>
  <c r="I62" i="8"/>
  <c r="H62" i="8"/>
  <c r="G62" i="8"/>
  <c r="F62" i="8"/>
  <c r="E62" i="8"/>
  <c r="N56" i="8"/>
  <c r="M56" i="8"/>
  <c r="L56" i="8"/>
  <c r="K56" i="8"/>
  <c r="J56" i="8"/>
  <c r="I56" i="8"/>
  <c r="H56" i="8"/>
  <c r="G56" i="8"/>
  <c r="F56" i="8"/>
  <c r="E56" i="8"/>
  <c r="N60" i="8"/>
  <c r="M60" i="8"/>
  <c r="L60" i="8"/>
  <c r="K60" i="8"/>
  <c r="J60" i="8"/>
  <c r="I60" i="8"/>
  <c r="H60" i="8"/>
  <c r="G60" i="8"/>
  <c r="F60" i="8"/>
  <c r="E60" i="8"/>
  <c r="N59" i="8"/>
  <c r="M59" i="8"/>
  <c r="L59" i="8"/>
  <c r="K59" i="8"/>
  <c r="J59" i="8"/>
  <c r="I59" i="8"/>
  <c r="H59" i="8"/>
  <c r="G59" i="8"/>
  <c r="F59" i="8"/>
  <c r="E59" i="8"/>
  <c r="N58" i="8"/>
  <c r="M58" i="8"/>
  <c r="L58" i="8"/>
  <c r="K58" i="8"/>
  <c r="J58" i="8"/>
  <c r="I58" i="8"/>
  <c r="H58" i="8"/>
  <c r="G58" i="8"/>
  <c r="F58" i="8"/>
  <c r="E58" i="8"/>
  <c r="N55" i="8"/>
  <c r="M55" i="8"/>
  <c r="L55" i="8"/>
  <c r="K55" i="8"/>
  <c r="J55" i="8"/>
  <c r="I55" i="8"/>
  <c r="H55" i="8"/>
  <c r="G55" i="8"/>
  <c r="F55" i="8"/>
  <c r="E55" i="8"/>
  <c r="N54" i="8"/>
  <c r="M54" i="8"/>
  <c r="L54" i="8"/>
  <c r="K54" i="8"/>
  <c r="J54" i="8"/>
  <c r="I54" i="8"/>
  <c r="H54" i="8"/>
  <c r="G54" i="8"/>
  <c r="F54" i="8"/>
  <c r="E54" i="8"/>
  <c r="N53" i="8"/>
  <c r="M53" i="8"/>
  <c r="L53" i="8"/>
  <c r="K53" i="8"/>
  <c r="J53" i="8"/>
  <c r="I53" i="8"/>
  <c r="H53" i="8"/>
  <c r="G53" i="8"/>
  <c r="F53" i="8"/>
  <c r="E53" i="8"/>
  <c r="N51" i="8"/>
  <c r="M51" i="8"/>
  <c r="L51" i="8"/>
  <c r="K51" i="8"/>
  <c r="J51" i="8"/>
  <c r="I51" i="8"/>
  <c r="H51" i="8"/>
  <c r="G51" i="8"/>
  <c r="F51" i="8"/>
  <c r="E51" i="8"/>
  <c r="N50" i="8"/>
  <c r="M50" i="8"/>
  <c r="L50" i="8"/>
  <c r="K50" i="8"/>
  <c r="J50" i="8"/>
  <c r="I50" i="8"/>
  <c r="H50" i="8"/>
  <c r="G50" i="8"/>
  <c r="F50" i="8"/>
  <c r="E50" i="8"/>
  <c r="N49" i="8"/>
  <c r="M49" i="8"/>
  <c r="L49" i="8"/>
  <c r="K49" i="8"/>
  <c r="J49" i="8"/>
  <c r="I49" i="8"/>
  <c r="H49" i="8"/>
  <c r="G49" i="8"/>
  <c r="F49" i="8"/>
  <c r="E49" i="8"/>
  <c r="N47" i="8"/>
  <c r="M47" i="8"/>
  <c r="L47" i="8"/>
  <c r="K47" i="8"/>
  <c r="J47" i="8"/>
  <c r="I47" i="8"/>
  <c r="H47" i="8"/>
  <c r="G47" i="8"/>
  <c r="F47" i="8"/>
  <c r="E47" i="8"/>
  <c r="N46" i="8"/>
  <c r="M46" i="8"/>
  <c r="L46" i="8"/>
  <c r="K46" i="8"/>
  <c r="J46" i="8"/>
  <c r="I46" i="8"/>
  <c r="H46" i="8"/>
  <c r="G46" i="8"/>
  <c r="F46" i="8"/>
  <c r="N45" i="8"/>
  <c r="M45" i="8"/>
  <c r="L45" i="8"/>
  <c r="K45" i="8"/>
  <c r="J45" i="8"/>
  <c r="I45" i="8"/>
  <c r="H45" i="8"/>
  <c r="G45" i="8"/>
  <c r="F45" i="8"/>
  <c r="E45" i="8"/>
  <c r="N43" i="8"/>
  <c r="M43" i="8"/>
  <c r="L43" i="8"/>
  <c r="K43" i="8"/>
  <c r="J43" i="8"/>
  <c r="I43" i="8"/>
  <c r="H43" i="8"/>
  <c r="G43" i="8"/>
  <c r="F43" i="8"/>
  <c r="E43" i="8"/>
  <c r="N42" i="8"/>
  <c r="M42" i="8"/>
  <c r="L42" i="8"/>
  <c r="K42" i="8"/>
  <c r="J42" i="8"/>
  <c r="I42" i="8"/>
  <c r="H42" i="8"/>
  <c r="G42" i="8"/>
  <c r="F42" i="8"/>
  <c r="E42" i="8"/>
  <c r="N41" i="8"/>
  <c r="M41" i="8"/>
  <c r="L41" i="8"/>
  <c r="K41" i="8"/>
  <c r="J41" i="8"/>
  <c r="I41" i="8"/>
  <c r="H41" i="8"/>
  <c r="G41" i="8"/>
  <c r="F41" i="8"/>
  <c r="E41" i="8"/>
  <c r="N39" i="8"/>
  <c r="M39" i="8"/>
  <c r="L39" i="8"/>
  <c r="K39" i="8"/>
  <c r="J39" i="8"/>
  <c r="I39" i="8"/>
  <c r="H39" i="8"/>
  <c r="G39" i="8"/>
  <c r="F39" i="8"/>
  <c r="E39" i="8"/>
  <c r="N38" i="8"/>
  <c r="M38" i="8"/>
  <c r="L38" i="8"/>
  <c r="K38" i="8"/>
  <c r="J38" i="8"/>
  <c r="I38" i="8"/>
  <c r="H38" i="8"/>
  <c r="G38" i="8"/>
  <c r="F38" i="8"/>
  <c r="E38" i="8"/>
  <c r="N37" i="8"/>
  <c r="M37" i="8"/>
  <c r="L37" i="8"/>
  <c r="K37" i="8"/>
  <c r="J37" i="8"/>
  <c r="I37" i="8"/>
  <c r="H37" i="8"/>
  <c r="G37" i="8"/>
  <c r="F37" i="8"/>
  <c r="E37" i="8"/>
  <c r="L34" i="8"/>
  <c r="E31" i="7"/>
  <c r="L31" i="7"/>
  <c r="M31" i="7"/>
  <c r="K31" i="7"/>
  <c r="J31" i="7"/>
  <c r="G31" i="7"/>
  <c r="M30" i="8"/>
  <c r="G30" i="8"/>
  <c r="L27" i="7"/>
  <c r="J29" i="8"/>
  <c r="G27" i="7"/>
  <c r="M28" i="8"/>
  <c r="K27" i="7"/>
  <c r="H27" i="7"/>
  <c r="F27" i="7"/>
  <c r="E27" i="7"/>
  <c r="L23" i="7"/>
  <c r="H26" i="8"/>
  <c r="N25" i="8"/>
  <c r="J23" i="7"/>
  <c r="H25" i="8"/>
  <c r="G23" i="7"/>
  <c r="M23" i="7"/>
  <c r="K23" i="7"/>
  <c r="I23" i="7"/>
  <c r="F23" i="7"/>
  <c r="N19" i="7"/>
  <c r="M19" i="7"/>
  <c r="L19" i="7"/>
  <c r="K19" i="7"/>
  <c r="J19" i="7"/>
  <c r="I19" i="7"/>
  <c r="H19" i="7"/>
  <c r="F19" i="7"/>
  <c r="E19" i="7"/>
  <c r="G18" i="8"/>
  <c r="N17" i="8"/>
  <c r="L15" i="7"/>
  <c r="G15" i="7"/>
  <c r="N15" i="7"/>
  <c r="M15" i="7"/>
  <c r="J15" i="7"/>
  <c r="I15" i="7"/>
  <c r="H15" i="7"/>
  <c r="E15" i="7"/>
  <c r="N31" i="6"/>
  <c r="K31" i="6"/>
  <c r="G33" i="8"/>
  <c r="M31" i="6"/>
  <c r="L31" i="6"/>
  <c r="I31" i="6"/>
  <c r="H31" i="6"/>
  <c r="E31" i="6"/>
  <c r="N30" i="8"/>
  <c r="H27" i="6"/>
  <c r="F27" i="6"/>
  <c r="M27" i="6"/>
  <c r="L27" i="6"/>
  <c r="K27" i="6"/>
  <c r="J27" i="6"/>
  <c r="I27" i="6"/>
  <c r="G27" i="6"/>
  <c r="E27" i="6"/>
  <c r="G26" i="8"/>
  <c r="M23" i="6"/>
  <c r="K23" i="6"/>
  <c r="J23" i="6"/>
  <c r="H23" i="6"/>
  <c r="G23" i="6"/>
  <c r="F23" i="6"/>
  <c r="E23" i="6"/>
  <c r="E22" i="8"/>
  <c r="N19" i="6"/>
  <c r="M19" i="6"/>
  <c r="K19" i="6"/>
  <c r="J19" i="6"/>
  <c r="I19" i="6"/>
  <c r="G19" i="6"/>
  <c r="F19" i="6"/>
  <c r="K15" i="6"/>
  <c r="H15" i="6"/>
  <c r="N15" i="6"/>
  <c r="M15" i="6"/>
  <c r="J15" i="6"/>
  <c r="I15" i="6"/>
  <c r="G15" i="6"/>
  <c r="E15" i="6"/>
  <c r="F31" i="6"/>
  <c r="L23" i="6"/>
  <c r="N23" i="6"/>
  <c r="H19" i="6"/>
  <c r="N34" i="8"/>
  <c r="N32" i="8"/>
  <c r="N28" i="8"/>
  <c r="N26" i="8"/>
  <c r="N23" i="5"/>
  <c r="N22" i="8"/>
  <c r="N21" i="8"/>
  <c r="N20" i="8"/>
  <c r="N18" i="8"/>
  <c r="M34" i="8"/>
  <c r="M33" i="8"/>
  <c r="M29" i="8"/>
  <c r="M26" i="8"/>
  <c r="M24" i="8"/>
  <c r="M22" i="8"/>
  <c r="M21" i="8"/>
  <c r="M20" i="8"/>
  <c r="M18" i="8"/>
  <c r="M17" i="8"/>
  <c r="M15" i="5"/>
  <c r="L33" i="8"/>
  <c r="L29" i="8"/>
  <c r="L28" i="8"/>
  <c r="L25" i="8"/>
  <c r="L22" i="8"/>
  <c r="L16" i="8"/>
  <c r="K34" i="8"/>
  <c r="K31" i="5"/>
  <c r="K33" i="8"/>
  <c r="K32" i="8"/>
  <c r="K30" i="8"/>
  <c r="K29" i="8"/>
  <c r="K27" i="5"/>
  <c r="K26" i="8"/>
  <c r="K24" i="8"/>
  <c r="K22" i="8"/>
  <c r="K21" i="8"/>
  <c r="K18" i="8"/>
  <c r="K17" i="8"/>
  <c r="J33" i="8"/>
  <c r="J30" i="8"/>
  <c r="J26" i="8"/>
  <c r="J21" i="8"/>
  <c r="J18" i="8"/>
  <c r="J16" i="8"/>
  <c r="I33" i="8"/>
  <c r="I30" i="8"/>
  <c r="I29" i="8"/>
  <c r="I28" i="8"/>
  <c r="I24" i="8"/>
  <c r="I22" i="8"/>
  <c r="I20" i="8"/>
  <c r="I18" i="8"/>
  <c r="I17" i="8"/>
  <c r="I15" i="5"/>
  <c r="H33" i="8"/>
  <c r="H30" i="8"/>
  <c r="H22" i="8"/>
  <c r="H21" i="8"/>
  <c r="H17" i="8"/>
  <c r="H16" i="8"/>
  <c r="G32" i="8"/>
  <c r="G27" i="5"/>
  <c r="G24" i="8"/>
  <c r="G22" i="8"/>
  <c r="G20" i="8"/>
  <c r="G16" i="8"/>
  <c r="F34" i="8"/>
  <c r="F33" i="8"/>
  <c r="F30" i="8"/>
  <c r="F27" i="5"/>
  <c r="F29" i="8"/>
  <c r="F28" i="8"/>
  <c r="F26" i="8"/>
  <c r="F25" i="8"/>
  <c r="F24" i="8"/>
  <c r="F22" i="8"/>
  <c r="F19" i="5"/>
  <c r="F18" i="8"/>
  <c r="F16" i="8"/>
  <c r="E34" i="8"/>
  <c r="E31" i="5"/>
  <c r="E30" i="8"/>
  <c r="E29" i="8"/>
  <c r="E28" i="8"/>
  <c r="E26" i="8"/>
  <c r="E25" i="8"/>
  <c r="E24" i="8"/>
  <c r="E21" i="8"/>
  <c r="E20" i="8"/>
  <c r="E18" i="8"/>
  <c r="E15" i="5"/>
  <c r="N61" i="5"/>
  <c r="M61" i="5"/>
  <c r="L61" i="5"/>
  <c r="K61" i="5"/>
  <c r="J61" i="5"/>
  <c r="I61" i="5"/>
  <c r="H61" i="5"/>
  <c r="G61" i="5"/>
  <c r="F61" i="5"/>
  <c r="E61" i="5"/>
  <c r="N57" i="5"/>
  <c r="M57" i="5"/>
  <c r="L57" i="5"/>
  <c r="K57" i="5"/>
  <c r="J57" i="5"/>
  <c r="I57" i="5"/>
  <c r="H57" i="5"/>
  <c r="G57" i="5"/>
  <c r="F57" i="5"/>
  <c r="E57" i="5"/>
  <c r="N52" i="5"/>
  <c r="M52" i="5"/>
  <c r="L52" i="5"/>
  <c r="K52" i="5"/>
  <c r="J52" i="5"/>
  <c r="I52" i="5"/>
  <c r="H52" i="5"/>
  <c r="G52" i="5"/>
  <c r="F52" i="5"/>
  <c r="E52" i="5"/>
  <c r="N48" i="5"/>
  <c r="M48" i="5"/>
  <c r="L48" i="5"/>
  <c r="K48" i="5"/>
  <c r="J48" i="5"/>
  <c r="I48" i="5"/>
  <c r="H48" i="5"/>
  <c r="G48" i="5"/>
  <c r="F48" i="5"/>
  <c r="E48" i="5"/>
  <c r="N44" i="5"/>
  <c r="M44" i="5"/>
  <c r="L44" i="5"/>
  <c r="K44" i="5"/>
  <c r="J44" i="5"/>
  <c r="I44" i="5"/>
  <c r="H44" i="5"/>
  <c r="G44" i="5"/>
  <c r="F44" i="5"/>
  <c r="E44" i="5"/>
  <c r="N40" i="5"/>
  <c r="M40" i="5"/>
  <c r="L40" i="5"/>
  <c r="K40" i="5"/>
  <c r="J40" i="5"/>
  <c r="I40" i="5"/>
  <c r="H40" i="5"/>
  <c r="G40" i="5"/>
  <c r="F40" i="5"/>
  <c r="E40" i="5"/>
  <c r="N36" i="6"/>
  <c r="M36" i="6"/>
  <c r="L36" i="6"/>
  <c r="K36" i="6"/>
  <c r="J36" i="6"/>
  <c r="I36" i="6"/>
  <c r="H36" i="6"/>
  <c r="G36" i="6"/>
  <c r="F36" i="6"/>
  <c r="N36" i="7"/>
  <c r="N35" i="7" s="1"/>
  <c r="M36" i="7"/>
  <c r="M35" i="7" s="1"/>
  <c r="L36" i="7"/>
  <c r="L35" i="7" s="1"/>
  <c r="K36" i="7"/>
  <c r="K35" i="7" s="1"/>
  <c r="J36" i="7"/>
  <c r="J35" i="7" s="1"/>
  <c r="I36" i="7"/>
  <c r="I35" i="7" s="1"/>
  <c r="H36" i="7"/>
  <c r="H35" i="7" s="1"/>
  <c r="G36" i="7"/>
  <c r="G35" i="7" s="1"/>
  <c r="F36" i="7"/>
  <c r="F35" i="7" s="1"/>
  <c r="E36" i="7"/>
  <c r="E35" i="7" s="1"/>
  <c r="N36" i="5"/>
  <c r="M36" i="5"/>
  <c r="L36" i="5"/>
  <c r="K36" i="5"/>
  <c r="J36" i="5"/>
  <c r="I36" i="5"/>
  <c r="H36" i="5"/>
  <c r="G36" i="5"/>
  <c r="F36" i="5"/>
  <c r="E36" i="5"/>
  <c r="F15" i="7"/>
  <c r="N19" i="5"/>
  <c r="H15" i="5"/>
  <c r="M23" i="5"/>
  <c r="H23" i="5"/>
  <c r="M19" i="5"/>
  <c r="N15" i="5"/>
  <c r="N31" i="5"/>
  <c r="G15" i="5"/>
  <c r="L27" i="5"/>
  <c r="N27" i="5"/>
  <c r="K19" i="5"/>
  <c r="K23" i="5"/>
  <c r="L31" i="5"/>
  <c r="M27" i="5"/>
  <c r="E23" i="5"/>
  <c r="F15" i="5"/>
  <c r="L15" i="6"/>
  <c r="I27" i="7"/>
  <c r="F20" i="8"/>
  <c r="L30" i="8"/>
  <c r="F31" i="5"/>
  <c r="G23" i="5"/>
  <c r="G29" i="8"/>
  <c r="G31" i="5"/>
  <c r="G34" i="8"/>
  <c r="H20" i="8"/>
  <c r="I21" i="8"/>
  <c r="I26" i="8"/>
  <c r="J17" i="8"/>
  <c r="J27" i="5"/>
  <c r="K28" i="8"/>
  <c r="L15" i="5"/>
  <c r="L17" i="8"/>
  <c r="L19" i="5"/>
  <c r="J22" i="8"/>
  <c r="E33" i="8"/>
  <c r="G25" i="8"/>
  <c r="H31" i="5"/>
  <c r="L18" i="8"/>
  <c r="L24" i="8"/>
  <c r="N27" i="6"/>
  <c r="F31" i="7"/>
  <c r="F32" i="8"/>
  <c r="I31" i="7"/>
  <c r="F21" i="8"/>
  <c r="I34" i="8"/>
  <c r="J25" i="8"/>
  <c r="L20" i="8"/>
  <c r="M31" i="5"/>
  <c r="G31" i="6"/>
  <c r="N31" i="7"/>
  <c r="E32" i="8"/>
  <c r="H18" i="8"/>
  <c r="H29" i="8"/>
  <c r="H34" i="8"/>
  <c r="K16" i="8"/>
  <c r="K15" i="5"/>
  <c r="L32" i="8"/>
  <c r="N33" i="8"/>
  <c r="K20" i="8"/>
  <c r="E27" i="8" l="1"/>
  <c r="M44" i="8"/>
  <c r="H61" i="8"/>
  <c r="H36" i="8"/>
  <c r="F61" i="8"/>
  <c r="N61" i="8"/>
  <c r="N57" i="8"/>
  <c r="J61" i="8"/>
  <c r="I61" i="8"/>
  <c r="F44" i="8"/>
  <c r="L48" i="8"/>
  <c r="L44" i="8"/>
  <c r="L57" i="8"/>
  <c r="J57" i="8"/>
  <c r="E57" i="8"/>
  <c r="M57" i="8"/>
  <c r="G48" i="8"/>
  <c r="K57" i="8"/>
  <c r="N52" i="8"/>
  <c r="E52" i="8"/>
  <c r="M52" i="8"/>
  <c r="H52" i="8"/>
  <c r="H35" i="5"/>
  <c r="H48" i="8"/>
  <c r="K40" i="8"/>
  <c r="E61" i="8"/>
  <c r="G57" i="8"/>
  <c r="H57" i="8"/>
  <c r="I57" i="8"/>
  <c r="F57" i="8"/>
  <c r="N35" i="5"/>
  <c r="F52" i="8"/>
  <c r="K52" i="8"/>
  <c r="E35" i="5"/>
  <c r="M35" i="5"/>
  <c r="K48" i="8"/>
  <c r="I48" i="8"/>
  <c r="K35" i="5"/>
  <c r="N48" i="8"/>
  <c r="G35" i="5"/>
  <c r="J44" i="8"/>
  <c r="G44" i="8"/>
  <c r="I35" i="5"/>
  <c r="H44" i="8"/>
  <c r="K44" i="8"/>
  <c r="J35" i="5"/>
  <c r="L35" i="5"/>
  <c r="H40" i="8"/>
  <c r="F35" i="5"/>
  <c r="K36" i="8"/>
  <c r="M36" i="8"/>
  <c r="N36" i="8"/>
  <c r="F36" i="8"/>
  <c r="I36" i="8"/>
  <c r="J36" i="8"/>
  <c r="L40" i="8"/>
  <c r="G40" i="8"/>
  <c r="J40" i="8"/>
  <c r="I44" i="8"/>
  <c r="N44" i="8"/>
  <c r="E44" i="8"/>
  <c r="J48" i="8"/>
  <c r="E48" i="8"/>
  <c r="F48" i="8"/>
  <c r="M48" i="8"/>
  <c r="I35" i="6"/>
  <c r="G52" i="8"/>
  <c r="J52" i="8"/>
  <c r="L52" i="8"/>
  <c r="I52" i="8"/>
  <c r="L61" i="8"/>
  <c r="K61" i="8"/>
  <c r="G61" i="8"/>
  <c r="M61" i="8"/>
  <c r="H35" i="6"/>
  <c r="L35" i="6"/>
  <c r="F40" i="8"/>
  <c r="M40" i="8"/>
  <c r="E40" i="8"/>
  <c r="N40" i="8"/>
  <c r="I40" i="8"/>
  <c r="E35" i="6"/>
  <c r="M35" i="6"/>
  <c r="G35" i="6"/>
  <c r="J35" i="6"/>
  <c r="K35" i="6"/>
  <c r="F35" i="6"/>
  <c r="N35" i="6"/>
  <c r="E36" i="8"/>
  <c r="L36" i="8"/>
  <c r="G36" i="8"/>
  <c r="F14" i="7"/>
  <c r="F13" i="7" s="1"/>
  <c r="N14" i="6"/>
  <c r="M14" i="6"/>
  <c r="K14" i="6"/>
  <c r="G14" i="6"/>
  <c r="N31" i="8"/>
  <c r="N19" i="8"/>
  <c r="F19" i="8"/>
  <c r="F31" i="8"/>
  <c r="E31" i="8"/>
  <c r="L31" i="8"/>
  <c r="K31" i="8"/>
  <c r="G23" i="8"/>
  <c r="J15" i="8"/>
  <c r="E23" i="8"/>
  <c r="N14" i="5"/>
  <c r="G31" i="8"/>
  <c r="L27" i="8"/>
  <c r="M27" i="8"/>
  <c r="E19" i="8"/>
  <c r="H15" i="8"/>
  <c r="F23" i="8"/>
  <c r="I19" i="8"/>
  <c r="K19" i="8"/>
  <c r="M14" i="5"/>
  <c r="K15" i="8"/>
  <c r="K27" i="8"/>
  <c r="K14" i="5"/>
  <c r="M19" i="8"/>
  <c r="I27" i="8"/>
  <c r="H14" i="6"/>
  <c r="I16" i="8"/>
  <c r="I15" i="8" s="1"/>
  <c r="I19" i="5"/>
  <c r="I31" i="5"/>
  <c r="I32" i="8"/>
  <c r="I31" i="8" s="1"/>
  <c r="J34" i="8"/>
  <c r="F15" i="6"/>
  <c r="F14" i="6" s="1"/>
  <c r="H23" i="7"/>
  <c r="J27" i="7"/>
  <c r="J14" i="7" s="1"/>
  <c r="J13" i="7" s="1"/>
  <c r="N27" i="7"/>
  <c r="M16" i="8"/>
  <c r="M15" i="8" s="1"/>
  <c r="J15" i="5"/>
  <c r="H19" i="5"/>
  <c r="N24" i="8"/>
  <c r="N23" i="8" s="1"/>
  <c r="E17" i="8"/>
  <c r="G21" i="8"/>
  <c r="G19" i="8" s="1"/>
  <c r="I23" i="5"/>
  <c r="I25" i="8"/>
  <c r="I23" i="8" s="1"/>
  <c r="J28" i="8"/>
  <c r="J27" i="8" s="1"/>
  <c r="L21" i="8"/>
  <c r="L19" i="8" s="1"/>
  <c r="M32" i="8"/>
  <c r="M31" i="8" s="1"/>
  <c r="N29" i="8"/>
  <c r="N27" i="8" s="1"/>
  <c r="I23" i="6"/>
  <c r="I14" i="6" s="1"/>
  <c r="K15" i="7"/>
  <c r="K14" i="7" s="1"/>
  <c r="K13" i="7" s="1"/>
  <c r="L14" i="7"/>
  <c r="L13" i="7" s="1"/>
  <c r="E23" i="7"/>
  <c r="E14" i="7" s="1"/>
  <c r="E13" i="7" s="1"/>
  <c r="J20" i="8"/>
  <c r="J19" i="8" s="1"/>
  <c r="J19" i="5"/>
  <c r="E19" i="6"/>
  <c r="E14" i="6" s="1"/>
  <c r="N23" i="7"/>
  <c r="H32" i="8"/>
  <c r="H31" i="8" s="1"/>
  <c r="H31" i="7"/>
  <c r="L26" i="8"/>
  <c r="L23" i="8" s="1"/>
  <c r="M27" i="7"/>
  <c r="M14" i="7" s="1"/>
  <c r="M13" i="7" s="1"/>
  <c r="E19" i="5"/>
  <c r="F23" i="5"/>
  <c r="F14" i="5" s="1"/>
  <c r="G17" i="8"/>
  <c r="G15" i="8" s="1"/>
  <c r="L15" i="8"/>
  <c r="J31" i="6"/>
  <c r="J14" i="6" s="1"/>
  <c r="G28" i="8"/>
  <c r="G27" i="8" s="1"/>
  <c r="E16" i="8"/>
  <c r="N16" i="8"/>
  <c r="N15" i="8" s="1"/>
  <c r="L23" i="5"/>
  <c r="L14" i="5" s="1"/>
  <c r="G19" i="5"/>
  <c r="G14" i="5" s="1"/>
  <c r="H19" i="8"/>
  <c r="E27" i="5"/>
  <c r="H24" i="8"/>
  <c r="H23" i="8" s="1"/>
  <c r="I27" i="5"/>
  <c r="F17" i="8"/>
  <c r="F15" i="8" s="1"/>
  <c r="F27" i="8"/>
  <c r="H27" i="5"/>
  <c r="H28" i="8"/>
  <c r="H27" i="8" s="1"/>
  <c r="J24" i="8"/>
  <c r="J23" i="8" s="1"/>
  <c r="J23" i="5"/>
  <c r="J31" i="5"/>
  <c r="J32" i="8"/>
  <c r="K25" i="8"/>
  <c r="K23" i="8" s="1"/>
  <c r="M25" i="8"/>
  <c r="M23" i="8" s="1"/>
  <c r="L19" i="6"/>
  <c r="L14" i="6" s="1"/>
  <c r="I14" i="7"/>
  <c r="I13" i="7" s="1"/>
  <c r="G19" i="7"/>
  <c r="G14" i="7" s="1"/>
  <c r="G13" i="7" s="1"/>
  <c r="H14" i="8" l="1"/>
  <c r="F35" i="8"/>
  <c r="N14" i="7"/>
  <c r="N13" i="7" s="1"/>
  <c r="M13" i="5"/>
  <c r="K13" i="5"/>
  <c r="N13" i="5"/>
  <c r="L35" i="8"/>
  <c r="G13" i="5"/>
  <c r="H35" i="8"/>
  <c r="L13" i="5"/>
  <c r="J35" i="8"/>
  <c r="F13" i="5"/>
  <c r="K35" i="8"/>
  <c r="I35" i="8"/>
  <c r="E35" i="8"/>
  <c r="M35" i="8"/>
  <c r="N35" i="8"/>
  <c r="I13" i="6"/>
  <c r="G35" i="8"/>
  <c r="H13" i="6"/>
  <c r="L13" i="6"/>
  <c r="J13" i="6"/>
  <c r="M13" i="6"/>
  <c r="K13" i="6"/>
  <c r="E13" i="6"/>
  <c r="F13" i="6"/>
  <c r="G13" i="6"/>
  <c r="N13" i="6"/>
  <c r="H14" i="7"/>
  <c r="H13" i="7" s="1"/>
  <c r="G14" i="8"/>
  <c r="H14" i="5"/>
  <c r="H13" i="5" s="1"/>
  <c r="J31" i="8"/>
  <c r="J14" i="8" s="1"/>
  <c r="F14" i="8"/>
  <c r="E14" i="5"/>
  <c r="E13" i="5" s="1"/>
  <c r="I14" i="5"/>
  <c r="I13" i="5" s="1"/>
  <c r="K14" i="8"/>
  <c r="L14" i="8"/>
  <c r="E15" i="8"/>
  <c r="E14" i="8" s="1"/>
  <c r="I14" i="8"/>
  <c r="J14" i="5"/>
  <c r="J13" i="5" s="1"/>
  <c r="N14" i="8"/>
  <c r="M14" i="8"/>
  <c r="F13" i="8" l="1"/>
  <c r="L13" i="8"/>
  <c r="K13" i="8"/>
  <c r="I13" i="8"/>
  <c r="H13" i="8"/>
  <c r="J13" i="8"/>
  <c r="E13" i="8"/>
  <c r="G13" i="8"/>
  <c r="N13" i="8"/>
  <c r="M13" i="8"/>
  <c r="C29" i="44"/>
  <c r="C44" i="44"/>
  <c r="C30" i="44"/>
  <c r="C49" i="44"/>
  <c r="C38" i="44"/>
  <c r="C46" i="44"/>
  <c r="C20" i="44"/>
  <c r="C21" i="44"/>
  <c r="C32" i="44"/>
  <c r="C24" i="44"/>
  <c r="C19" i="44"/>
  <c r="C34" i="44"/>
  <c r="C48" i="44"/>
  <c r="C47" i="44"/>
  <c r="B16" i="44"/>
  <c r="B44" i="44"/>
  <c r="C37" i="44"/>
  <c r="C23" i="44"/>
  <c r="B22" i="44"/>
  <c r="B42" i="44"/>
  <c r="B41" i="44"/>
  <c r="B39" i="44"/>
  <c r="B46" i="44"/>
  <c r="C33" i="44"/>
  <c r="C40" i="44"/>
  <c r="C36" i="44"/>
  <c r="C27" i="44"/>
  <c r="C31" i="44"/>
  <c r="B45" i="44"/>
  <c r="B47" i="44"/>
  <c r="B18" i="44"/>
  <c r="B20" i="44"/>
  <c r="B27" i="44"/>
  <c r="B19" i="44"/>
  <c r="B31" i="44"/>
  <c r="B23" i="44"/>
  <c r="B33" i="44"/>
  <c r="C17" i="44"/>
  <c r="C43" i="44"/>
  <c r="C26" i="44"/>
  <c r="C42" i="44"/>
  <c r="C22" i="44"/>
  <c r="B21" i="44"/>
  <c r="B32" i="44"/>
  <c r="B48" i="44"/>
  <c r="B43" i="44"/>
  <c r="B29" i="44"/>
  <c r="B17" i="44"/>
  <c r="B37" i="44"/>
  <c r="B34" i="44"/>
  <c r="C28" i="44"/>
  <c r="C41" i="44"/>
  <c r="C35" i="44"/>
  <c r="C45" i="44"/>
  <c r="C39" i="44"/>
  <c r="C18" i="44"/>
  <c r="C16" i="44"/>
  <c r="B38" i="44"/>
  <c r="B49" i="44"/>
  <c r="B35" i="44"/>
  <c r="B40" i="44"/>
  <c r="B24" i="44"/>
  <c r="B26" i="44"/>
  <c r="C25" i="44"/>
  <c r="B25" i="44"/>
  <c r="B28" i="44"/>
  <c r="B36" i="44"/>
  <c r="B30" i="44"/>
  <c r="C50" i="44" l="1"/>
  <c r="B50" i="44"/>
  <c r="C50" i="45"/>
  <c r="B50" i="45"/>
  <c r="S29" i="44" l="1"/>
  <c r="I32" i="44"/>
  <c r="D22" i="44"/>
  <c r="I23" i="44"/>
  <c r="H32" i="44"/>
  <c r="I24" i="44"/>
  <c r="H24" i="44"/>
  <c r="D36" i="44"/>
  <c r="D17" i="44"/>
  <c r="H17" i="44"/>
  <c r="I35" i="44"/>
  <c r="I48" i="44"/>
  <c r="D27" i="44"/>
  <c r="H23" i="44"/>
  <c r="H42" i="44"/>
  <c r="I42" i="44"/>
  <c r="D21" i="44"/>
  <c r="D41" i="44"/>
  <c r="D19" i="44"/>
  <c r="I45" i="44"/>
  <c r="D20" i="44"/>
  <c r="H46" i="44"/>
  <c r="I29" i="44"/>
  <c r="D34" i="44"/>
  <c r="D26" i="44"/>
  <c r="I34" i="44"/>
  <c r="H26" i="44"/>
  <c r="D44" i="44"/>
  <c r="D24" i="44"/>
  <c r="D29" i="44"/>
  <c r="D47" i="44"/>
  <c r="D25" i="44"/>
  <c r="H22" i="44"/>
  <c r="I39" i="44"/>
  <c r="H34" i="44"/>
  <c r="H19" i="44"/>
  <c r="I27" i="44"/>
  <c r="D38" i="44"/>
  <c r="H40" i="44"/>
  <c r="I37" i="44"/>
  <c r="I21" i="44"/>
  <c r="D23" i="44"/>
  <c r="H47" i="44"/>
  <c r="I40" i="44"/>
  <c r="H35" i="44"/>
  <c r="D37" i="44"/>
  <c r="H38" i="44"/>
  <c r="H29" i="44"/>
  <c r="D40" i="44"/>
  <c r="D30" i="44"/>
  <c r="H49" i="44"/>
  <c r="H20" i="44"/>
  <c r="D32" i="44"/>
  <c r="I46" i="44"/>
  <c r="I28" i="44"/>
  <c r="D18" i="44"/>
  <c r="H36" i="44"/>
  <c r="H28" i="44"/>
  <c r="I19" i="44"/>
  <c r="H25" i="44"/>
  <c r="I38" i="44"/>
  <c r="I49" i="44"/>
  <c r="H30" i="44"/>
  <c r="D42" i="44"/>
  <c r="D39" i="44"/>
  <c r="D45" i="44"/>
  <c r="I30" i="44"/>
  <c r="I47" i="44"/>
  <c r="D35" i="44"/>
  <c r="D28" i="44"/>
  <c r="H48" i="44"/>
  <c r="H43" i="44"/>
  <c r="D49" i="44"/>
  <c r="H33" i="44"/>
  <c r="H37" i="44"/>
  <c r="H44" i="44"/>
  <c r="I26" i="44"/>
  <c r="H21" i="44"/>
  <c r="I41" i="44"/>
  <c r="D43" i="44"/>
  <c r="D16" i="44"/>
  <c r="I36" i="44"/>
  <c r="I20" i="44"/>
  <c r="I18" i="44"/>
  <c r="D33" i="44"/>
  <c r="H39" i="44"/>
  <c r="I33" i="44"/>
  <c r="H31" i="44"/>
  <c r="I16" i="44"/>
  <c r="I44" i="44"/>
  <c r="D31" i="44"/>
  <c r="H27" i="44"/>
  <c r="I43" i="44"/>
  <c r="H18" i="44"/>
  <c r="D48" i="44"/>
  <c r="D46" i="44"/>
  <c r="H41" i="44"/>
  <c r="I17" i="44"/>
  <c r="I25" i="44"/>
  <c r="I22" i="44"/>
  <c r="I31" i="44"/>
  <c r="H45" i="44"/>
  <c r="H50" i="46" l="1"/>
  <c r="I50" i="44"/>
  <c r="I50" i="46"/>
  <c r="D50" i="44"/>
  <c r="D50" i="46"/>
  <c r="H16" i="44"/>
  <c r="H50" i="44" s="1"/>
  <c r="C51" i="49" l="1"/>
  <c r="B51" i="49"/>
  <c r="G35" i="48" l="1"/>
  <c r="G36" i="48"/>
  <c r="N21" i="48"/>
  <c r="G18" i="48"/>
  <c r="N32" i="48"/>
  <c r="G25" i="48"/>
  <c r="N38" i="48"/>
  <c r="G21" i="48"/>
  <c r="N31" i="48"/>
  <c r="O46" i="48"/>
  <c r="O29" i="48"/>
  <c r="N45" i="48"/>
  <c r="N42" i="48"/>
  <c r="N47" i="48"/>
  <c r="N18" i="48"/>
  <c r="N43" i="48"/>
  <c r="O47" i="48"/>
  <c r="N36" i="48"/>
  <c r="O19" i="48"/>
  <c r="O36" i="48"/>
  <c r="G23" i="48"/>
  <c r="N48" i="48"/>
  <c r="G40" i="48"/>
  <c r="O32" i="48"/>
  <c r="N19" i="48"/>
  <c r="N28" i="48"/>
  <c r="O49" i="48"/>
  <c r="N49" i="48"/>
  <c r="G45" i="48"/>
  <c r="O41" i="48"/>
  <c r="G28" i="48"/>
  <c r="O31" i="48"/>
  <c r="N34" i="48"/>
  <c r="G20" i="48"/>
  <c r="O37" i="48"/>
  <c r="O18" i="48"/>
  <c r="G19" i="48"/>
  <c r="N44" i="48"/>
  <c r="N40" i="48"/>
  <c r="G46" i="48"/>
  <c r="O33" i="48"/>
  <c r="O45" i="48"/>
  <c r="G30" i="48"/>
  <c r="O39" i="48"/>
  <c r="G41" i="48"/>
  <c r="N46" i="48"/>
  <c r="G17" i="48"/>
  <c r="O27" i="48"/>
  <c r="G24" i="48"/>
  <c r="G43" i="48"/>
  <c r="O30" i="48"/>
  <c r="O44" i="48"/>
  <c r="O20" i="48"/>
  <c r="G49" i="48"/>
  <c r="N37" i="48"/>
  <c r="O43" i="48"/>
  <c r="N33" i="48"/>
  <c r="G27" i="48"/>
  <c r="N16" i="48"/>
  <c r="N29" i="48"/>
  <c r="O22" i="48"/>
  <c r="O26" i="48"/>
  <c r="G38" i="48"/>
  <c r="G32" i="48"/>
  <c r="N26" i="48"/>
  <c r="G42" i="48"/>
  <c r="N41" i="48"/>
  <c r="G29" i="48"/>
  <c r="O48" i="48"/>
  <c r="O42" i="48"/>
  <c r="O40" i="48"/>
  <c r="G26" i="48"/>
  <c r="O34" i="48"/>
  <c r="N17" i="48"/>
  <c r="O23" i="48"/>
  <c r="G39" i="48"/>
  <c r="O24" i="48"/>
  <c r="G34" i="48"/>
  <c r="N22" i="48"/>
  <c r="N23" i="48"/>
  <c r="G33" i="48"/>
  <c r="O35" i="48"/>
  <c r="N39" i="48"/>
  <c r="N27" i="48"/>
  <c r="O28" i="48"/>
  <c r="G37" i="48"/>
  <c r="N20" i="48"/>
  <c r="G44" i="48"/>
  <c r="O21" i="48"/>
  <c r="O38" i="48"/>
  <c r="G48" i="48"/>
  <c r="N35" i="48"/>
  <c r="O16" i="48"/>
  <c r="O25" i="48"/>
  <c r="N30" i="48"/>
  <c r="N25" i="48"/>
  <c r="N24" i="48"/>
  <c r="O17" i="48"/>
  <c r="G22" i="48"/>
  <c r="G47" i="48"/>
  <c r="G31" i="48"/>
  <c r="G51" i="50" l="1"/>
  <c r="O51" i="50"/>
  <c r="G16" i="48"/>
  <c r="G51" i="48" s="1"/>
  <c r="O51" i="48"/>
  <c r="N51" i="48"/>
  <c r="N51" i="50"/>
  <c r="E21" i="48"/>
  <c r="E18" i="48"/>
  <c r="J18" i="48"/>
  <c r="J19" i="48"/>
  <c r="E17" i="48"/>
  <c r="J20" i="48"/>
  <c r="E22" i="48"/>
  <c r="J21" i="48"/>
  <c r="J22" i="48"/>
  <c r="K22" i="48"/>
  <c r="E20" i="48"/>
  <c r="K20" i="48"/>
  <c r="K19" i="48"/>
  <c r="K21" i="48"/>
  <c r="K18" i="48"/>
  <c r="J17" i="48"/>
  <c r="E16" i="48"/>
  <c r="K16" i="48"/>
  <c r="J16" i="48"/>
  <c r="E19" i="48" l="1"/>
  <c r="K17" i="48"/>
  <c r="E40" i="48"/>
  <c r="K48" i="48"/>
  <c r="J33" i="48"/>
  <c r="K43" i="48"/>
  <c r="J32" i="48"/>
  <c r="J28" i="48"/>
  <c r="E47" i="48"/>
  <c r="E31" i="48"/>
  <c r="J40" i="48"/>
  <c r="E48" i="48"/>
  <c r="E24" i="48"/>
  <c r="J47" i="48"/>
  <c r="K26" i="48"/>
  <c r="E30" i="48"/>
  <c r="J44" i="48"/>
  <c r="J46" i="48"/>
  <c r="J34" i="48"/>
  <c r="K27" i="48"/>
  <c r="E45" i="48"/>
  <c r="E29" i="48"/>
  <c r="E38" i="48"/>
  <c r="E44" i="48"/>
  <c r="K33" i="48"/>
  <c r="K24" i="48"/>
  <c r="J39" i="48"/>
  <c r="J30" i="48"/>
  <c r="E35" i="48"/>
  <c r="J42" i="48"/>
  <c r="K25" i="48"/>
  <c r="K38" i="48"/>
  <c r="K32" i="48"/>
  <c r="E41" i="48"/>
  <c r="E33" i="48"/>
  <c r="E25" i="48"/>
  <c r="K34" i="48"/>
  <c r="K36" i="48"/>
  <c r="K40" i="48"/>
  <c r="J26" i="48"/>
  <c r="E39" i="48"/>
  <c r="K47" i="48"/>
  <c r="J38" i="48"/>
  <c r="J25" i="48"/>
  <c r="K46" i="48"/>
  <c r="J37" i="48"/>
  <c r="K39" i="48"/>
  <c r="J31" i="48"/>
  <c r="K37" i="48"/>
  <c r="J43" i="48"/>
  <c r="J27" i="48"/>
  <c r="J48" i="48"/>
  <c r="E32" i="48"/>
  <c r="E46" i="48"/>
  <c r="E28" i="48"/>
  <c r="J36" i="48"/>
  <c r="J41" i="48"/>
  <c r="K35" i="48"/>
  <c r="J24" i="48"/>
  <c r="E43" i="48"/>
  <c r="K29" i="48"/>
  <c r="K42" i="48"/>
  <c r="E42" i="48"/>
  <c r="E26" i="48"/>
  <c r="J35" i="48"/>
  <c r="J49" i="48"/>
  <c r="E36" i="48"/>
  <c r="K31" i="48"/>
  <c r="J45" i="48"/>
  <c r="K41" i="48"/>
  <c r="E27" i="48"/>
  <c r="E49" i="48"/>
  <c r="J23" i="48"/>
  <c r="E37" i="48"/>
  <c r="J29" i="48"/>
  <c r="K49" i="48"/>
  <c r="K45" i="48"/>
  <c r="E34" i="48"/>
  <c r="K44" i="48"/>
  <c r="K28" i="48"/>
  <c r="K30" i="48"/>
  <c r="K51" i="50" l="1"/>
  <c r="E51" i="50"/>
  <c r="J51" i="48"/>
  <c r="K23" i="48"/>
  <c r="K51" i="48" s="1"/>
  <c r="J51" i="50"/>
  <c r="E23" i="48"/>
  <c r="E51" i="48" s="1"/>
  <c r="B20" i="48"/>
  <c r="B18" i="48"/>
  <c r="C22" i="48"/>
  <c r="C17" i="48"/>
  <c r="C20" i="48"/>
  <c r="B21" i="48"/>
  <c r="B17" i="48"/>
  <c r="C19" i="48"/>
  <c r="C18" i="48"/>
  <c r="B22" i="48"/>
  <c r="B19" i="48"/>
  <c r="C21" i="48"/>
  <c r="B16" i="48"/>
  <c r="C16" i="48" l="1"/>
  <c r="B47" i="48"/>
  <c r="B38" i="48"/>
  <c r="B40" i="48"/>
  <c r="B49" i="48"/>
  <c r="B41" i="48"/>
  <c r="B35" i="48"/>
  <c r="C48" i="48"/>
  <c r="B30" i="48"/>
  <c r="B33" i="48"/>
  <c r="C25" i="48"/>
  <c r="B28" i="48"/>
  <c r="B45" i="48"/>
  <c r="B27" i="48"/>
  <c r="B25" i="48"/>
  <c r="C40" i="48"/>
  <c r="B26" i="48"/>
  <c r="C44" i="48"/>
  <c r="B48" i="48"/>
  <c r="B32" i="48"/>
  <c r="B46" i="48"/>
  <c r="B44" i="48"/>
  <c r="B29" i="48"/>
  <c r="C23" i="48"/>
  <c r="B36" i="48"/>
  <c r="C38" i="48"/>
  <c r="C31" i="48"/>
  <c r="C32" i="48"/>
  <c r="C41" i="48"/>
  <c r="C35" i="48"/>
  <c r="C34" i="48"/>
  <c r="B23" i="48"/>
  <c r="C33" i="48"/>
  <c r="C28" i="48"/>
  <c r="B43" i="48"/>
  <c r="C27" i="48"/>
  <c r="B34" i="48"/>
  <c r="C37" i="48"/>
  <c r="C24" i="48"/>
  <c r="C46" i="48"/>
  <c r="C49" i="48"/>
  <c r="C26" i="48"/>
  <c r="C43" i="48"/>
  <c r="B37" i="48"/>
  <c r="C30" i="48"/>
  <c r="B42" i="48"/>
  <c r="B24" i="48"/>
  <c r="C47" i="48"/>
  <c r="B39" i="48"/>
  <c r="C29" i="48"/>
  <c r="C45" i="48"/>
  <c r="C39" i="48"/>
  <c r="C36" i="48"/>
  <c r="C42" i="48"/>
  <c r="B31" i="48"/>
  <c r="C51" i="50" l="1"/>
  <c r="B51" i="50"/>
  <c r="C51" i="48"/>
  <c r="B51" i="4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 ALVAREZ</author>
  </authors>
  <commentList>
    <comment ref="C67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>JOSE ALVAREZ:</t>
        </r>
        <r>
          <rPr>
            <sz val="9"/>
            <color indexed="81"/>
            <rFont val="Tahoma"/>
            <family val="2"/>
          </rPr>
          <t xml:space="preserve">
se extrae del reporte haciendo quickview en poliza concentrada escogiendo 1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 ALVAREZ</author>
  </authors>
  <commentList>
    <comment ref="D117" authorId="0" shapeId="0" xr:uid="{00000000-0006-0000-2500-000001000000}">
      <text>
        <r>
          <rPr>
            <b/>
            <sz val="9"/>
            <color indexed="81"/>
            <rFont val="Tahoma"/>
            <family val="2"/>
          </rPr>
          <t>JOSE ALVAREZ:</t>
        </r>
        <r>
          <rPr>
            <sz val="9"/>
            <color indexed="81"/>
            <rFont val="Tahoma"/>
            <family val="2"/>
          </rPr>
          <t xml:space="preserve">
se extrae del reporte con quickview sobre campo poliza concentrada escogiendo 1</t>
        </r>
      </text>
    </comment>
  </commentList>
</comments>
</file>

<file path=xl/sharedStrings.xml><?xml version="1.0" encoding="utf-8"?>
<sst xmlns="http://schemas.openxmlformats.org/spreadsheetml/2006/main" count="2938" uniqueCount="285">
  <si>
    <t>TIPO DE SEGURO</t>
  </si>
  <si>
    <t>RESCATES</t>
  </si>
  <si>
    <t>VENCIMIENTOS</t>
  </si>
  <si>
    <t>RENOVACION</t>
  </si>
  <si>
    <t xml:space="preserve">       </t>
  </si>
  <si>
    <t>PRIMER AÑO</t>
  </si>
  <si>
    <t>INDIVIDUAL TRADICIONAL</t>
  </si>
  <si>
    <t>INDIVIDUAL TRADICIONAL-INVERSION</t>
  </si>
  <si>
    <t>SERVICIOS DE CONTROL ADMINISTRATIVO</t>
  </si>
  <si>
    <t>TOTAL</t>
  </si>
  <si>
    <t>CERTIFICADOS O PARTICIPANTES EN VIGOR</t>
  </si>
  <si>
    <t xml:space="preserve"> DIRECTOS</t>
  </si>
  <si>
    <t>TITULOS INDIZADOS</t>
  </si>
  <si>
    <t>TOTAL INDIVIDUAL</t>
  </si>
  <si>
    <t>POLIZAS EN VIGOR</t>
  </si>
  <si>
    <t>PRIMA EMITIDA DIRECTA</t>
  </si>
  <si>
    <t>NUMERO DE SINIESTROS</t>
  </si>
  <si>
    <t>SINIESTROS DIRECTOS</t>
  </si>
  <si>
    <t>COSTO DE DIVIDENDOS</t>
  </si>
  <si>
    <t>INDIVIDUAL FLEXIBLE,  UNIVERSAL</t>
  </si>
  <si>
    <t>INDIVIDUAL MANCOMUNADO</t>
  </si>
  <si>
    <t>INDIVIDUAL OTROS</t>
  </si>
  <si>
    <t>MONEDA NACIONAL</t>
  </si>
  <si>
    <t>MONEDA EXTRANJERA</t>
  </si>
  <si>
    <t>UNICAS</t>
  </si>
  <si>
    <t xml:space="preserve">1. SEGURO DIRECTO EN LA OPERACIÓN DE VIDA </t>
  </si>
  <si>
    <t>SUMA ASEGURADA EN VIGOR POR MUERTE</t>
  </si>
  <si>
    <t>SUMA ASEGURADA EN VIGOR POR SOBREVIVENCIA</t>
  </si>
  <si>
    <t>PÓLIZA CONCENTRADA*</t>
  </si>
  <si>
    <t>TOTAL GRUPO</t>
  </si>
  <si>
    <t>GRUPO TRADICIONAL</t>
  </si>
  <si>
    <t>GRUPO TRADICIONAL - INVERSION</t>
  </si>
  <si>
    <t>GRUPO FLEXIBLE, UNIVERSAL</t>
  </si>
  <si>
    <t>GRUPO CUENTA AHORRISTAS</t>
  </si>
  <si>
    <t>GRUPO DEUDORES</t>
  </si>
  <si>
    <t>GRUPO TRABAJADORES DEL ESTADO</t>
  </si>
  <si>
    <t>GRUPO OTROS</t>
  </si>
  <si>
    <t xml:space="preserve">TOTAL GRUPO </t>
  </si>
  <si>
    <t>GRUPO PÓLIZA CONCENTRADA*</t>
  </si>
  <si>
    <t>* PARA AQUELLAS POLIZAS QUE POR RAZONES ADMINISTRATIVAS, COMERCIALES O DE CUALQUIER OTRA ÍNDOLE, PERO QUE SE ENCUENTRE DOCUMENTADA EN SUS NOTAS TÉCNICAS CORRESPONDIENTES, Y LA INSTITUCIÓN NO TENGA A SU DISPOSICIÓN EL DETALLE DE LA INFORMACION DE CADA ASEGURADO, SE REPORTARÉ EN ESTE APARTADO LA INFORMACIÓN. CABE MENCIONAR QUE LAS PÓLIZAS AUTO-ADMINISTRADAS NO DEBERÁN SER CONSIDERADAS EN ESTE CAMPO.</t>
  </si>
  <si>
    <t>CIFRAS EN PESOS</t>
  </si>
  <si>
    <t>2. EXPUESTOS EN LA OPERACIÓN DE VIDA POR TIPO DE SEGURO,</t>
  </si>
  <si>
    <t xml:space="preserve"> AÑOS DE ANTIGÜEDAD Y EDAD ALCANZADA</t>
  </si>
  <si>
    <t xml:space="preserve">VIDA INDIVIDUAL </t>
  </si>
  <si>
    <t xml:space="preserve">EDAD  </t>
  </si>
  <si>
    <t>SALDADO Y</t>
  </si>
  <si>
    <t>PÓLIZAS O CERTIFICADOS EN VIGOR CON ANTIGÜEDAD MENOR O IGUAL A:</t>
  </si>
  <si>
    <t>ALCANZADA</t>
  </si>
  <si>
    <t>PRORROGADO</t>
  </si>
  <si>
    <t>1 año</t>
  </si>
  <si>
    <t>2 años</t>
  </si>
  <si>
    <t>3 años</t>
  </si>
  <si>
    <t>4 años</t>
  </si>
  <si>
    <t>5 años</t>
  </si>
  <si>
    <t>6 años</t>
  </si>
  <si>
    <t xml:space="preserve"> más de 6 años</t>
  </si>
  <si>
    <t>H</t>
  </si>
  <si>
    <t>M</t>
  </si>
  <si>
    <t>De</t>
  </si>
  <si>
    <t>años</t>
  </si>
  <si>
    <t>años y más</t>
  </si>
  <si>
    <t>2 a. EXPUESTOS EN LA OPERACIÓN DE VIDA POR TIPO DE SEGURO,</t>
  </si>
  <si>
    <t>NOTA:  ESTE FORMATO ES PARA POLIZAS DEL SEGURO INDIVIDUAL EMITIDAS A PARTIR DEL 1° DE ENERO DE 1994.</t>
  </si>
  <si>
    <t>2 b. EXPUESTOS EN LA OPERACIÓN DE VIDA POR TIPO DE SEGURO,</t>
  </si>
  <si>
    <t>NOTA:  ESTE FORMATO ES PARA POLIZAS DEL SEGURO INDIVIDUAL EMITIDAS ANTES DEL 1° DE ENERO DE 1994</t>
  </si>
  <si>
    <t>VIDA GRUPO</t>
  </si>
  <si>
    <t>Hasta 15 años</t>
  </si>
  <si>
    <t>NOTA:  ESTE FORMATO ES PARA TODAS LAS POLIZAS DEL SEGURO GRUPO</t>
  </si>
  <si>
    <t>3. SINIESTROS PROCEDENTES POR MUERTE EN LA OPERACIÓN DE VIDA POR TIPO DE SEGURO,</t>
  </si>
  <si>
    <t>SINIESTROS PROCEDENTES POR MUERTE DE LAS PÓLIZAS CON ANTIGÜEDAD MENOR O IGUAL A:</t>
  </si>
  <si>
    <t>3 a. SINIESTROS PROCEDENTES POR MUERTE EN LA OPERACIÓN DE VIDA POR TIPO DE SEGURO,</t>
  </si>
  <si>
    <t>3 b. SINIESTROS PROCEDENTES POR MUERTE EN LA OPERACIÓN DE VIDA POR TIPO DE SEGURO,</t>
  </si>
  <si>
    <t xml:space="preserve">NOTA:  ESTE FORMATO ES PARA POLIZAS DEL SEGURO INDIVIDUAL EMITIDAS ANTES DEL 1° DE ENERO DE 1994 </t>
  </si>
  <si>
    <t>NOTA:  ESTE FORMATO ES PARA TODAS LAS POLIZAS DEL SEGURO DE GRUPO</t>
  </si>
  <si>
    <t xml:space="preserve">5. EXPUESTOS Y SINIESTROS DE LOS BENEFICIOS ADICIONALES </t>
  </si>
  <si>
    <t>DE MUERTE ACCIDENTAL Y MUERTE COLECTIVA</t>
  </si>
  <si>
    <t>EDAD 
ALCANZADA</t>
  </si>
  <si>
    <t>MUERTE ACCIDENTAL</t>
  </si>
  <si>
    <t>MUERTE COLECTIVA</t>
  </si>
  <si>
    <t xml:space="preserve">EXPUESTOS EN VIGOR </t>
  </si>
  <si>
    <t>MUERTES OCURRIDAS</t>
  </si>
  <si>
    <t>Hombres</t>
  </si>
  <si>
    <t>Mujeres</t>
  </si>
  <si>
    <t>0 años</t>
  </si>
  <si>
    <t>100 y más</t>
  </si>
  <si>
    <t>Total</t>
  </si>
  <si>
    <t>Póliza Concentrada*</t>
  </si>
  <si>
    <t>4. INVALIDEZ TOTAL Y PERMANENTE EN LA OPERACION DE VIDA  POR TIPO</t>
  </si>
  <si>
    <t xml:space="preserve"> DE SEGURO CONTRATADO, EDAD ALCANZADA Y PERIODOS DE ESPERA</t>
  </si>
  <si>
    <t>EXENCION DE PAGO DE PRIMAS POR INVALIDEZ</t>
  </si>
  <si>
    <t>EDAD</t>
  </si>
  <si>
    <t>POLIZAS O CERTIFICADOS AL FINAL DEL EJERCICIO</t>
  </si>
  <si>
    <t>INVALIDADOS EN EL EJERCICIO</t>
  </si>
  <si>
    <t xml:space="preserve"> Hasta15 años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</si>
  <si>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</si>
  <si>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</si>
  <si>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</si>
  <si>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</si>
  <si>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</si>
  <si>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</si>
  <si>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</si>
  <si>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</si>
  <si>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</si>
  <si>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</si>
  <si>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</si>
  <si>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</si>
  <si>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</si>
  <si>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</si>
  <si>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</si>
  <si>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</si>
  <si>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</si>
  <si>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</si>
  <si>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</si>
  <si>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</si>
  <si>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</si>
  <si>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</si>
  <si>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</si>
  <si>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</si>
  <si>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</si>
  <si>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</si>
  <si>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</si>
  <si>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</si>
  <si>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</si>
  <si>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</si>
  <si>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</si>
  <si>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</si>
  <si>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</si>
  <si>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</si>
  <si>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</si>
  <si>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</si>
  <si>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</si>
  <si>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</si>
  <si>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</si>
  <si>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</si>
  <si>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</si>
  <si>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</si>
  <si>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</si>
  <si>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</si>
  <si>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</si>
  <si>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</si>
  <si>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</si>
  <si>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</si>
  <si>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 y más</t>
  </si>
  <si>
    <t xml:space="preserve"> </t>
  </si>
  <si>
    <t>PERIODO DE ESPERA DE (0-3] MESES</t>
  </si>
  <si>
    <t>PERIODO DE ESPERA DE (3- 6] MESES</t>
  </si>
  <si>
    <t>PERIODO DE ESPERA DE (6- 9] MESES</t>
  </si>
  <si>
    <t>PAGO DE LA SUMA ASEGURADA POR INVALIDEZ</t>
  </si>
  <si>
    <t>RENTA POR INVALIDEZ</t>
  </si>
  <si>
    <t>Póliza Concentrada</t>
  </si>
  <si>
    <t>PERIODO DE ESPERA DE (3-6] MESES</t>
  </si>
  <si>
    <t xml:space="preserve">6. SINIESTROS PROCEDENTES POR MUERTE EN LA OPERACION DE VIDA </t>
  </si>
  <si>
    <t>POR TIPO DE SEGURO CONTRATADO Y CAUSA</t>
  </si>
  <si>
    <t>VIDA INDIVIDUAL</t>
  </si>
  <si>
    <t>CAUSA</t>
  </si>
  <si>
    <t>SINIESTROS PROCEDENTES POR MUERTE A EDAD ALCANZADA</t>
  </si>
  <si>
    <t>De 0</t>
  </si>
  <si>
    <t>De 6</t>
  </si>
  <si>
    <t>De 11</t>
  </si>
  <si>
    <t>De 16</t>
  </si>
  <si>
    <t>De 21</t>
  </si>
  <si>
    <t>De 26</t>
  </si>
  <si>
    <t>De 31</t>
  </si>
  <si>
    <t>De 36</t>
  </si>
  <si>
    <t>De 41</t>
  </si>
  <si>
    <t>De 46</t>
  </si>
  <si>
    <t>De 51</t>
  </si>
  <si>
    <t>De 56</t>
  </si>
  <si>
    <t>De 61</t>
  </si>
  <si>
    <t>De 66</t>
  </si>
  <si>
    <t>De 71</t>
  </si>
  <si>
    <t>De 76</t>
  </si>
  <si>
    <t>De 81</t>
  </si>
  <si>
    <t>De 86</t>
  </si>
  <si>
    <t>a 5 años</t>
  </si>
  <si>
    <t>a 10</t>
  </si>
  <si>
    <t>a 15</t>
  </si>
  <si>
    <t>a 20</t>
  </si>
  <si>
    <t>a 25</t>
  </si>
  <si>
    <t>a 30</t>
  </si>
  <si>
    <t>a 35</t>
  </si>
  <si>
    <t>a 40</t>
  </si>
  <si>
    <t>a 45</t>
  </si>
  <si>
    <t>a 50</t>
  </si>
  <si>
    <t>a 55</t>
  </si>
  <si>
    <t>a 60</t>
  </si>
  <si>
    <t>a 65</t>
  </si>
  <si>
    <t>a 70</t>
  </si>
  <si>
    <t>a 75</t>
  </si>
  <si>
    <t>a 80</t>
  </si>
  <si>
    <t>a 85</t>
  </si>
  <si>
    <t>o más</t>
  </si>
  <si>
    <t>ENFERMEDADES INFECCIOSAS Y PARASITARIAS</t>
  </si>
  <si>
    <t>SIDA</t>
  </si>
  <si>
    <t>OTRAS ENFERMEDADES INFECCIOSAS Y PARASITARIAS</t>
  </si>
  <si>
    <t>TUMORES (NEOPLASIAS)</t>
  </si>
  <si>
    <t>ENFERMEDADES DE LAS GLANDULAS ENDOCRINAS, DE  LA NUTRICION Y DEL METABOLISMO</t>
  </si>
  <si>
    <t>DE LA SANGRE Y DE LOS ORGANOS HEMATOPOYETICOS</t>
  </si>
  <si>
    <t>TRASTORNOS MENTALES</t>
  </si>
  <si>
    <t>ALCOHOLISMO</t>
  </si>
  <si>
    <t>OTRAS CAUSAS</t>
  </si>
  <si>
    <t>ENFERMEDADES DEL SISTEMA NERVIOSO Y ORGANOS DE LOS SENTIDOS</t>
  </si>
  <si>
    <t>ENFERMEDADES DEL APARATO CIRCULATORIO</t>
  </si>
  <si>
    <t>ENFERMEDADES DEL APARATO RESPIRATORIO</t>
  </si>
  <si>
    <t>ENFERMEDADES DEL APARATO DIGESTIVO</t>
  </si>
  <si>
    <t>ENFERMEDADES DEL APARATO GENITO-URINARIO</t>
  </si>
  <si>
    <t>ENFERMEDADES DEL EMBARAZO, DEL PARTO Y DEL PUERPERIO</t>
  </si>
  <si>
    <t>ENFERMEDADES DE LA PIEL Y TEJIDO CELULAR SUBCUTANEO</t>
  </si>
  <si>
    <t>ENFERMEDADES DEL SISTEMA OSTEOMUSCULAR Y DEL TEJIDO CONJUNTIVO</t>
  </si>
  <si>
    <t>ANOMALIAS CONGENITAS</t>
  </si>
  <si>
    <t>CIERTAS CAUSAS DE LA MORBILIDAD Y DE LA MORTALIDAD PERINATALES</t>
  </si>
  <si>
    <t>SINTOMAS Y ESTADOS MORBOSOS MALDEFINIDOS</t>
  </si>
  <si>
    <t>ACCIDENTES, ENVENENAMIENTOS Y VIOLENTOS</t>
  </si>
  <si>
    <t>ACCIDENTES DE TRANSITO</t>
  </si>
  <si>
    <t>ENVENENAMIENTOS</t>
  </si>
  <si>
    <t>PROVOCADAS POR ACTOS DE VIOLENCIA</t>
  </si>
  <si>
    <t>SUICIDIO</t>
  </si>
  <si>
    <t>HOMICIDIO</t>
  </si>
  <si>
    <t>OTROS ACCIDENTES, ENVENENAMIENTO Y VIOLENTOS</t>
  </si>
  <si>
    <t>CAUSAS INDETERMINADAS DE DEFUNCION</t>
  </si>
  <si>
    <t>TOTAL DE SINIESTROS</t>
  </si>
  <si>
    <t>7. INVALIDOS PROCEDENTES EN LA OPERACION DE VIDA POR TIPO DE SEGURO CONTRATADO Y CAUSA</t>
  </si>
  <si>
    <t>INVALIDEZ PROCEDENTE A EDAD ALCANZADA</t>
  </si>
  <si>
    <t xml:space="preserve">8. SEGURO DIRECTO EMITIDO Y SINIESTROS EN LA OPERACION DE VIDA </t>
  </si>
  <si>
    <t>POR TIPO DE SEGURO CONTRATADO Y ENTIDAD</t>
  </si>
  <si>
    <t>ENTIDAD</t>
  </si>
  <si>
    <t>POLIZAS
O
CERTIFICADOS</t>
  </si>
  <si>
    <t>PRIMA
EMITIDA DIRECTA</t>
  </si>
  <si>
    <t>SUMA  ASEGURADA</t>
  </si>
  <si>
    <t>SINIESTROS  DIRECTOS</t>
  </si>
  <si>
    <t>MUERTE</t>
  </si>
  <si>
    <t>SOBREVIVENCIA</t>
  </si>
  <si>
    <t>MUERTE
ACCIDENTAL*</t>
  </si>
  <si>
    <t>INVALIDEZ</t>
  </si>
  <si>
    <t xml:space="preserve">MUERTE </t>
  </si>
  <si>
    <t>NUMERO</t>
  </si>
  <si>
    <t>MONTO</t>
  </si>
  <si>
    <t>AGUASCALIENTES</t>
  </si>
  <si>
    <t>BAJA CALIFORNIA NORTE</t>
  </si>
  <si>
    <t>BAJA CALIFORNIA SUR</t>
  </si>
  <si>
    <t>CAMPECHE</t>
  </si>
  <si>
    <t>COAHUILA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</si>
  <si>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</si>
  <si>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</si>
  <si>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</si>
  <si>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</si>
  <si>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</si>
  <si>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</si>
  <si>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</si>
  <si>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</si>
  <si>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</si>
  <si>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MEXICO</t>
  </si>
  <si>
    <t>MICHOACAN</t>
  </si>
  <si>
    <t>MORELOS</t>
  </si>
  <si>
    <t>NAYARIT</t>
  </si>
  <si>
    <t>NUEVO LEON</t>
  </si>
  <si>
    <t>OAXACA</t>
  </si>
  <si>
    <t>PUEBLA</t>
  </si>
  <si>
    <t>QUERETARO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</si>
  <si>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</si>
  <si>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</si>
  <si>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</si>
  <si>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</si>
  <si>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</si>
  <si>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</si>
  <si>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</si>
  <si>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</t>
  </si>
  <si>
    <t>YUCATAN</t>
  </si>
  <si>
    <t>ZACATECAS</t>
  </si>
  <si>
    <t>EXTRANJERO</t>
  </si>
  <si>
    <t>DESCONOCIDA</t>
  </si>
  <si>
    <t>*Incluye pérdidas orgánicas, muerte accidental y muerte colectiva</t>
  </si>
  <si>
    <t>TITUTLOS INDIZADOS</t>
  </si>
  <si>
    <t>MUERTE
ACCIDENTAL**</t>
  </si>
  <si>
    <t>**Incluye pérdidas orgánicas, muerte accidental y muerte colectiva</t>
  </si>
  <si>
    <t xml:space="preserve">9. SEGURO DIRECTO EN LA OPERACIÓN DE VIDA </t>
  </si>
  <si>
    <t>POR TIPO DE SEGURO CONTRATADO Y EDAD ALCANZADA</t>
  </si>
  <si>
    <t xml:space="preserve">EDAD </t>
  </si>
  <si>
    <t>MUERTE
ACCIDENTAL</t>
  </si>
  <si>
    <t>MUERTE
COLECTIVA</t>
  </si>
  <si>
    <t>POR INVALIDEZ</t>
  </si>
  <si>
    <t xml:space="preserve"> De 0 años</t>
  </si>
  <si>
    <t>100 años y más</t>
  </si>
  <si>
    <t>POLIZA CONCENTRADA *</t>
  </si>
  <si>
    <t>DICIEMBRE DE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</si>
</sst>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</numFmts>
  <fonts count="34" x14ac:knownFonts="1">
    <font>
      <sz val="10"/>
      <name val="Helv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sz val="8"/>
      <name val="Helv"/>
    </font>
    <font>
      <i/>
      <sz val="16"/>
      <name val="Arial"/>
      <family val="2"/>
    </font>
    <font>
      <sz val="7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Helv"/>
    </font>
    <font>
      <sz val="8"/>
      <name val="Arial"/>
      <family val="2"/>
    </font>
    <font>
      <i/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sz val="5"/>
      <name val="Arial"/>
      <family val="2"/>
    </font>
    <font>
      <sz val="10"/>
      <color theme="0"/>
      <name val="Arial"/>
      <family val="2"/>
    </font>
    <font>
      <i/>
      <sz val="11"/>
      <name val="Arial"/>
      <family val="2"/>
    </font>
    <font>
      <i/>
      <sz val="8"/>
      <name val="Arial"/>
      <family val="2"/>
    </font>
    <font>
      <sz val="11"/>
      <name val="Arial"/>
      <family val="2"/>
    </font>
    <font>
      <sz val="9"/>
      <name val="Arial"/>
      <family val="2"/>
    </font>
    <font>
      <sz val="6"/>
      <name val="Helv"/>
    </font>
    <font>
      <sz val="7"/>
      <name val="Helv"/>
    </font>
    <font>
      <sz val="6"/>
      <name val="Arial"/>
      <family val="2"/>
    </font>
    <font>
      <sz val="10"/>
      <name val="Arial"/>
      <family val="2"/>
    </font>
    <font>
      <sz val="8"/>
      <color rgb="FFFF0000"/>
      <name val="Arial"/>
      <family val="2"/>
    </font>
    <font>
      <sz val="10"/>
      <color rgb="FFFF0000"/>
      <name val="Helv"/>
    </font>
    <font>
      <b/>
      <sz val="11"/>
      <name val="Arial"/>
      <family val="2"/>
    </font>
    <font>
      <sz val="9"/>
      <name val="Helv"/>
    </font>
    <font>
      <sz val="8"/>
      <color rgb="FF000000"/>
      <name val="Calibri"/>
      <family val="2"/>
    </font>
    <font>
      <sz val="8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</fills>
  <borders count="87">
    <border>
      <left/>
      <right/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</cellStyleXfs>
  <cellXfs count="712">
    <xf numFmtId="0" fontId="0" fillId="0" borderId="0" xfId="0"/>
    <xf numFmtId="0" fontId="2" fillId="0" borderId="0" xfId="0" applyFont="1"/>
    <xf numFmtId="0" fontId="3" fillId="0" borderId="0" xfId="0" applyFont="1" applyFill="1" applyBorder="1" applyAlignment="1" applyProtection="1">
      <alignment horizontal="left"/>
    </xf>
    <xf numFmtId="0" fontId="2" fillId="0" borderId="2" xfId="0" applyFont="1" applyFill="1" applyBorder="1"/>
    <xf numFmtId="0" fontId="2" fillId="0" borderId="0" xfId="0" applyFont="1" applyFill="1" applyBorder="1"/>
    <xf numFmtId="0" fontId="2" fillId="0" borderId="3" xfId="0" applyFont="1" applyFill="1" applyBorder="1" applyProtection="1"/>
    <xf numFmtId="0" fontId="2" fillId="0" borderId="0" xfId="0" applyFont="1" applyFill="1"/>
    <xf numFmtId="0" fontId="2" fillId="0" borderId="0" xfId="0" applyFont="1" applyFill="1" applyBorder="1" applyAlignment="1" applyProtection="1">
      <alignment horizontal="left"/>
    </xf>
    <xf numFmtId="0" fontId="2" fillId="2" borderId="6" xfId="0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2" fillId="2" borderId="2" xfId="0" applyFont="1" applyFill="1" applyBorder="1"/>
    <xf numFmtId="0" fontId="2" fillId="2" borderId="0" xfId="0" applyFont="1" applyFill="1" applyBorder="1"/>
    <xf numFmtId="0" fontId="3" fillId="2" borderId="0" xfId="0" applyFont="1" applyFill="1" applyBorder="1" applyAlignment="1" applyProtection="1">
      <alignment horizontal="center"/>
    </xf>
    <xf numFmtId="0" fontId="2" fillId="2" borderId="3" xfId="0" applyFont="1" applyFill="1" applyBorder="1"/>
    <xf numFmtId="0" fontId="2" fillId="2" borderId="9" xfId="0" applyFont="1" applyFill="1" applyBorder="1"/>
    <xf numFmtId="0" fontId="2" fillId="2" borderId="10" xfId="0" applyFont="1" applyFill="1" applyBorder="1"/>
    <xf numFmtId="0" fontId="2" fillId="2" borderId="11" xfId="0" applyFont="1" applyFill="1" applyBorder="1"/>
    <xf numFmtId="0" fontId="4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Alignment="1">
      <alignment vertical="justify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3" fillId="0" borderId="0" xfId="0" applyFont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10" xfId="0" applyFont="1" applyBorder="1" applyAlignment="1"/>
    <xf numFmtId="0" fontId="1" fillId="0" borderId="0" xfId="0" applyFont="1" applyFill="1" applyBorder="1" applyAlignment="1" applyProtection="1">
      <alignment horizontal="left"/>
    </xf>
    <xf numFmtId="0" fontId="2" fillId="3" borderId="2" xfId="0" applyFont="1" applyFill="1" applyBorder="1"/>
    <xf numFmtId="0" fontId="3" fillId="3" borderId="7" xfId="0" applyFont="1" applyFill="1" applyBorder="1" applyAlignment="1" applyProtection="1">
      <alignment horizontal="left"/>
    </xf>
    <xf numFmtId="0" fontId="2" fillId="3" borderId="8" xfId="0" applyFont="1" applyFill="1" applyBorder="1" applyProtection="1"/>
    <xf numFmtId="0" fontId="3" fillId="3" borderId="0" xfId="0" applyFont="1" applyFill="1" applyBorder="1" applyAlignment="1" applyProtection="1">
      <alignment horizontal="left"/>
    </xf>
    <xf numFmtId="0" fontId="2" fillId="3" borderId="0" xfId="0" applyFont="1" applyFill="1" applyBorder="1"/>
    <xf numFmtId="0" fontId="2" fillId="3" borderId="3" xfId="0" applyFont="1" applyFill="1" applyBorder="1" applyProtection="1"/>
    <xf numFmtId="0" fontId="2" fillId="3" borderId="0" xfId="0" applyFont="1" applyFill="1" applyBorder="1" applyAlignment="1" applyProtection="1">
      <alignment horizontal="left"/>
    </xf>
    <xf numFmtId="3" fontId="2" fillId="0" borderId="0" xfId="0" applyNumberFormat="1" applyFont="1"/>
    <xf numFmtId="0" fontId="2" fillId="3" borderId="0" xfId="0" applyFont="1" applyFill="1"/>
    <xf numFmtId="0" fontId="2" fillId="4" borderId="2" xfId="0" applyFont="1" applyFill="1" applyBorder="1"/>
    <xf numFmtId="0" fontId="2" fillId="4" borderId="0" xfId="0" applyFont="1" applyFill="1" applyBorder="1"/>
    <xf numFmtId="0" fontId="2" fillId="4" borderId="0" xfId="0" applyFont="1" applyFill="1" applyBorder="1" applyAlignment="1" applyProtection="1">
      <alignment horizontal="left"/>
    </xf>
    <xf numFmtId="0" fontId="2" fillId="4" borderId="0" xfId="0" applyFont="1" applyFill="1"/>
    <xf numFmtId="0" fontId="2" fillId="0" borderId="0" xfId="0" applyFont="1" applyFill="1" applyBorder="1" applyProtection="1"/>
    <xf numFmtId="0" fontId="2" fillId="3" borderId="0" xfId="0" applyFont="1" applyFill="1" applyBorder="1" applyProtection="1"/>
    <xf numFmtId="0" fontId="2" fillId="4" borderId="0" xfId="0" applyFont="1" applyFill="1" applyBorder="1" applyProtection="1"/>
    <xf numFmtId="0" fontId="2" fillId="0" borderId="0" xfId="0" applyFont="1" applyBorder="1" applyAlignment="1"/>
    <xf numFmtId="0" fontId="2" fillId="5" borderId="0" xfId="0" applyFont="1" applyFill="1" applyBorder="1"/>
    <xf numFmtId="0" fontId="2" fillId="5" borderId="0" xfId="0" applyFont="1" applyFill="1" applyBorder="1" applyAlignment="1" applyProtection="1">
      <alignment horizontal="left"/>
    </xf>
    <xf numFmtId="0" fontId="3" fillId="6" borderId="0" xfId="0" applyFont="1" applyFill="1" applyBorder="1" applyAlignment="1" applyProtection="1">
      <alignment horizontal="left"/>
    </xf>
    <xf numFmtId="0" fontId="2" fillId="6" borderId="0" xfId="0" applyFont="1" applyFill="1" applyBorder="1" applyProtection="1"/>
    <xf numFmtId="0" fontId="2" fillId="6" borderId="2" xfId="0" applyFont="1" applyFill="1" applyBorder="1"/>
    <xf numFmtId="0" fontId="2" fillId="6" borderId="0" xfId="0" applyFont="1" applyFill="1" applyBorder="1"/>
    <xf numFmtId="0" fontId="2" fillId="6" borderId="0" xfId="0" applyFont="1" applyFill="1" applyBorder="1" applyAlignment="1" applyProtection="1">
      <alignment horizontal="left"/>
    </xf>
    <xf numFmtId="0" fontId="2" fillId="6" borderId="0" xfId="0" applyFont="1" applyFill="1"/>
    <xf numFmtId="0" fontId="2" fillId="5" borderId="2" xfId="0" applyFont="1" applyFill="1" applyBorder="1"/>
    <xf numFmtId="0" fontId="2" fillId="5" borderId="0" xfId="0" applyFont="1" applyFill="1"/>
    <xf numFmtId="0" fontId="2" fillId="5" borderId="17" xfId="0" applyFont="1" applyFill="1" applyBorder="1"/>
    <xf numFmtId="0" fontId="2" fillId="5" borderId="0" xfId="0" applyFont="1" applyFill="1" applyBorder="1" applyProtection="1"/>
    <xf numFmtId="0" fontId="3" fillId="5" borderId="0" xfId="0" applyFont="1" applyFill="1" applyBorder="1" applyAlignment="1" applyProtection="1">
      <alignment horizontal="left"/>
    </xf>
    <xf numFmtId="0" fontId="2" fillId="6" borderId="17" xfId="0" applyFont="1" applyFill="1" applyBorder="1"/>
    <xf numFmtId="0" fontId="2" fillId="5" borderId="18" xfId="0" applyFont="1" applyFill="1" applyBorder="1"/>
    <xf numFmtId="0" fontId="2" fillId="5" borderId="19" xfId="0" applyFont="1" applyFill="1" applyBorder="1"/>
    <xf numFmtId="0" fontId="2" fillId="5" borderId="19" xfId="0" applyFont="1" applyFill="1" applyBorder="1" applyAlignment="1" applyProtection="1">
      <alignment horizontal="left"/>
    </xf>
    <xf numFmtId="0" fontId="2" fillId="5" borderId="19" xfId="0" applyFont="1" applyFill="1" applyBorder="1" applyProtection="1"/>
    <xf numFmtId="0" fontId="3" fillId="3" borderId="2" xfId="0" applyFont="1" applyFill="1" applyBorder="1"/>
    <xf numFmtId="0" fontId="3" fillId="3" borderId="0" xfId="0" applyFont="1" applyFill="1" applyBorder="1" applyProtection="1"/>
    <xf numFmtId="0" fontId="3" fillId="3" borderId="0" xfId="0" applyFont="1" applyFill="1" applyBorder="1"/>
    <xf numFmtId="0" fontId="3" fillId="0" borderId="0" xfId="0" applyFont="1" applyFill="1" applyBorder="1" applyProtection="1"/>
    <xf numFmtId="0" fontId="3" fillId="5" borderId="18" xfId="0" applyFont="1" applyFill="1" applyBorder="1"/>
    <xf numFmtId="0" fontId="3" fillId="5" borderId="19" xfId="0" applyFont="1" applyFill="1" applyBorder="1" applyAlignment="1" applyProtection="1">
      <alignment horizontal="left"/>
    </xf>
    <xf numFmtId="0" fontId="3" fillId="5" borderId="19" xfId="0" applyFont="1" applyFill="1" applyBorder="1" applyProtection="1"/>
    <xf numFmtId="0" fontId="3" fillId="5" borderId="0" xfId="0" applyFont="1" applyFill="1" applyBorder="1"/>
    <xf numFmtId="0" fontId="3" fillId="5" borderId="19" xfId="0" applyFont="1" applyFill="1" applyBorder="1"/>
    <xf numFmtId="0" fontId="9" fillId="0" borderId="0" xfId="0" applyFont="1"/>
    <xf numFmtId="0" fontId="9" fillId="0" borderId="0" xfId="0" applyFont="1" applyFill="1"/>
    <xf numFmtId="3" fontId="2" fillId="0" borderId="0" xfId="0" applyNumberFormat="1" applyFont="1" applyFill="1"/>
    <xf numFmtId="9" fontId="2" fillId="0" borderId="0" xfId="2" applyFont="1" applyFill="1"/>
    <xf numFmtId="165" fontId="0" fillId="0" borderId="0" xfId="1" applyNumberFormat="1" applyFont="1"/>
    <xf numFmtId="165" fontId="2" fillId="4" borderId="0" xfId="0" applyNumberFormat="1" applyFont="1" applyFill="1"/>
    <xf numFmtId="0" fontId="2" fillId="6" borderId="26" xfId="0" applyFont="1" applyFill="1" applyBorder="1" applyProtection="1"/>
    <xf numFmtId="0" fontId="3" fillId="3" borderId="6" xfId="0" applyFont="1" applyFill="1" applyBorder="1"/>
    <xf numFmtId="0" fontId="1" fillId="0" borderId="0" xfId="0" applyFont="1"/>
    <xf numFmtId="0" fontId="1" fillId="0" borderId="0" xfId="0" applyFont="1" applyFill="1"/>
    <xf numFmtId="0" fontId="13" fillId="0" borderId="0" xfId="0" applyFont="1" applyFill="1"/>
    <xf numFmtId="0" fontId="16" fillId="2" borderId="38" xfId="0" applyFont="1" applyFill="1" applyBorder="1"/>
    <xf numFmtId="0" fontId="9" fillId="2" borderId="44" xfId="0" applyFont="1" applyFill="1" applyBorder="1" applyAlignment="1" applyProtection="1">
      <alignment horizontal="left"/>
    </xf>
    <xf numFmtId="0" fontId="9" fillId="2" borderId="44" xfId="0" applyFont="1" applyFill="1" applyBorder="1"/>
    <xf numFmtId="0" fontId="9" fillId="2" borderId="45" xfId="0" applyFont="1" applyFill="1" applyBorder="1" applyAlignment="1" applyProtection="1">
      <alignment horizontal="center"/>
    </xf>
    <xf numFmtId="0" fontId="17" fillId="2" borderId="9" xfId="0" applyFont="1" applyFill="1" applyBorder="1" applyAlignment="1" applyProtection="1">
      <alignment horizontal="center" vertical="justify"/>
    </xf>
    <xf numFmtId="0" fontId="17" fillId="2" borderId="10" xfId="0" applyFont="1" applyFill="1" applyBorder="1" applyAlignment="1" applyProtection="1">
      <alignment horizontal="center" vertical="justify"/>
    </xf>
    <xf numFmtId="0" fontId="9" fillId="2" borderId="46" xfId="0" applyFont="1" applyFill="1" applyBorder="1" applyAlignment="1" applyProtection="1">
      <alignment horizontal="center"/>
    </xf>
    <xf numFmtId="0" fontId="9" fillId="2" borderId="47" xfId="0" applyFont="1" applyFill="1" applyBorder="1" applyAlignment="1" applyProtection="1">
      <alignment horizontal="center"/>
    </xf>
    <xf numFmtId="0" fontId="9" fillId="2" borderId="48" xfId="0" applyFont="1" applyFill="1" applyBorder="1" applyAlignment="1" applyProtection="1">
      <alignment horizontal="center"/>
    </xf>
    <xf numFmtId="0" fontId="9" fillId="2" borderId="10" xfId="0" applyFont="1" applyFill="1" applyBorder="1" applyAlignment="1" applyProtection="1">
      <alignment horizontal="center"/>
    </xf>
    <xf numFmtId="0" fontId="17" fillId="2" borderId="49" xfId="0" applyFont="1" applyFill="1" applyBorder="1"/>
    <xf numFmtId="0" fontId="9" fillId="0" borderId="2" xfId="0" applyFont="1" applyBorder="1" applyAlignment="1" applyProtection="1">
      <alignment horizontal="right"/>
    </xf>
    <xf numFmtId="0" fontId="9" fillId="0" borderId="0" xfId="0" applyFont="1" applyBorder="1" applyProtection="1"/>
    <xf numFmtId="0" fontId="9" fillId="0" borderId="0" xfId="0" applyFont="1" applyBorder="1" applyAlignment="1" applyProtection="1">
      <alignment horizontal="left"/>
    </xf>
    <xf numFmtId="0" fontId="9" fillId="0" borderId="0" xfId="0" applyFont="1" applyBorder="1"/>
    <xf numFmtId="3" fontId="9" fillId="0" borderId="1" xfId="0" applyNumberFormat="1" applyFont="1" applyBorder="1" applyAlignment="1">
      <alignment horizontal="right"/>
    </xf>
    <xf numFmtId="3" fontId="9" fillId="0" borderId="3" xfId="0" applyNumberFormat="1" applyFont="1" applyBorder="1" applyAlignment="1">
      <alignment horizontal="right"/>
    </xf>
    <xf numFmtId="3" fontId="9" fillId="0" borderId="36" xfId="0" applyNumberFormat="1" applyFont="1" applyBorder="1" applyAlignment="1">
      <alignment horizontal="right"/>
    </xf>
    <xf numFmtId="3" fontId="9" fillId="0" borderId="36" xfId="0" applyNumberFormat="1" applyFont="1" applyFill="1" applyBorder="1" applyAlignment="1">
      <alignment horizontal="right"/>
    </xf>
    <xf numFmtId="3" fontId="9" fillId="0" borderId="0" xfId="0" applyNumberFormat="1" applyFont="1" applyFill="1" applyBorder="1" applyAlignment="1">
      <alignment horizontal="right"/>
    </xf>
    <xf numFmtId="3" fontId="9" fillId="0" borderId="45" xfId="0" applyNumberFormat="1" applyFont="1" applyBorder="1" applyAlignment="1">
      <alignment horizontal="right"/>
    </xf>
    <xf numFmtId="3" fontId="13" fillId="0" borderId="0" xfId="0" applyNumberFormat="1" applyFont="1" applyFill="1"/>
    <xf numFmtId="0" fontId="9" fillId="3" borderId="2" xfId="0" applyFont="1" applyFill="1" applyBorder="1"/>
    <xf numFmtId="0" fontId="9" fillId="3" borderId="0" xfId="0" applyFont="1" applyFill="1" applyBorder="1" applyProtection="1"/>
    <xf numFmtId="0" fontId="9" fillId="3" borderId="0" xfId="0" applyFont="1" applyFill="1" applyBorder="1"/>
    <xf numFmtId="3" fontId="9" fillId="3" borderId="1" xfId="0" applyNumberFormat="1" applyFont="1" applyFill="1" applyBorder="1" applyAlignment="1">
      <alignment horizontal="right"/>
    </xf>
    <xf numFmtId="3" fontId="9" fillId="3" borderId="3" xfId="0" applyNumberFormat="1" applyFont="1" applyFill="1" applyBorder="1" applyAlignment="1">
      <alignment horizontal="right"/>
    </xf>
    <xf numFmtId="3" fontId="9" fillId="3" borderId="36" xfId="0" applyNumberFormat="1" applyFont="1" applyFill="1" applyBorder="1" applyAlignment="1">
      <alignment horizontal="right"/>
    </xf>
    <xf numFmtId="3" fontId="9" fillId="3" borderId="0" xfId="0" applyNumberFormat="1" applyFont="1" applyFill="1" applyBorder="1" applyAlignment="1">
      <alignment horizontal="right"/>
    </xf>
    <xf numFmtId="0" fontId="9" fillId="0" borderId="2" xfId="0" applyFont="1" applyBorder="1"/>
    <xf numFmtId="0" fontId="9" fillId="3" borderId="9" xfId="0" applyFont="1" applyFill="1" applyBorder="1"/>
    <xf numFmtId="0" fontId="9" fillId="3" borderId="10" xfId="0" applyFont="1" applyFill="1" applyBorder="1" applyProtection="1"/>
    <xf numFmtId="0" fontId="9" fillId="3" borderId="10" xfId="0" applyFont="1" applyFill="1" applyBorder="1"/>
    <xf numFmtId="0" fontId="9" fillId="0" borderId="6" xfId="0" applyFont="1" applyBorder="1"/>
    <xf numFmtId="0" fontId="9" fillId="0" borderId="7" xfId="0" applyFont="1" applyBorder="1" applyProtection="1"/>
    <xf numFmtId="0" fontId="9" fillId="0" borderId="7" xfId="0" applyFont="1" applyBorder="1"/>
    <xf numFmtId="3" fontId="9" fillId="0" borderId="31" xfId="0" applyNumberFormat="1" applyFont="1" applyBorder="1" applyAlignment="1">
      <alignment horizontal="right"/>
    </xf>
    <xf numFmtId="3" fontId="9" fillId="0" borderId="4" xfId="0" applyNumberFormat="1" applyFont="1" applyBorder="1" applyAlignment="1">
      <alignment horizontal="right"/>
    </xf>
    <xf numFmtId="3" fontId="9" fillId="0" borderId="4" xfId="0" applyNumberFormat="1" applyFont="1" applyFill="1" applyBorder="1" applyAlignment="1">
      <alignment horizontal="right"/>
    </xf>
    <xf numFmtId="3" fontId="9" fillId="0" borderId="5" xfId="0" applyNumberFormat="1" applyFont="1" applyFill="1" applyBorder="1" applyAlignment="1">
      <alignment horizontal="right"/>
    </xf>
    <xf numFmtId="0" fontId="9" fillId="3" borderId="9" xfId="0" applyFont="1" applyFill="1" applyBorder="1" applyAlignment="1" applyProtection="1">
      <alignment horizontal="left" indent="1"/>
    </xf>
    <xf numFmtId="0" fontId="1" fillId="0" borderId="7" xfId="0" applyFont="1" applyBorder="1"/>
    <xf numFmtId="0" fontId="18" fillId="0" borderId="0" xfId="0" applyFont="1" applyBorder="1" applyAlignment="1" applyProtection="1">
      <alignment horizontal="left"/>
    </xf>
    <xf numFmtId="0" fontId="1" fillId="0" borderId="0" xfId="0" applyFont="1" applyBorder="1"/>
    <xf numFmtId="3" fontId="13" fillId="0" borderId="0" xfId="0" applyNumberFormat="1" applyFont="1"/>
    <xf numFmtId="0" fontId="13" fillId="0" borderId="0" xfId="0" applyFont="1"/>
    <xf numFmtId="3" fontId="1" fillId="0" borderId="0" xfId="0" applyNumberFormat="1" applyFont="1"/>
    <xf numFmtId="0" fontId="17" fillId="0" borderId="0" xfId="0" applyFont="1"/>
    <xf numFmtId="0" fontId="16" fillId="0" borderId="0" xfId="0" applyFont="1"/>
    <xf numFmtId="0" fontId="3" fillId="0" borderId="0" xfId="0" applyFont="1"/>
    <xf numFmtId="3" fontId="1" fillId="0" borderId="0" xfId="0" applyNumberFormat="1" applyFont="1" applyFill="1"/>
    <xf numFmtId="3" fontId="9" fillId="3" borderId="4" xfId="0" applyNumberFormat="1" applyFont="1" applyFill="1" applyBorder="1" applyAlignment="1">
      <alignment horizontal="right"/>
    </xf>
    <xf numFmtId="3" fontId="9" fillId="0" borderId="29" xfId="0" applyNumberFormat="1" applyFont="1" applyBorder="1" applyAlignment="1">
      <alignment horizontal="right"/>
    </xf>
    <xf numFmtId="3" fontId="9" fillId="0" borderId="23" xfId="0" applyNumberFormat="1" applyFont="1" applyBorder="1" applyAlignment="1">
      <alignment horizontal="right"/>
    </xf>
    <xf numFmtId="3" fontId="9" fillId="0" borderId="38" xfId="0" applyNumberFormat="1" applyFont="1" applyBorder="1" applyAlignment="1">
      <alignment horizontal="right"/>
    </xf>
    <xf numFmtId="3" fontId="9" fillId="3" borderId="5" xfId="0" applyNumberFormat="1" applyFont="1" applyFill="1" applyBorder="1" applyAlignment="1">
      <alignment horizontal="right"/>
    </xf>
    <xf numFmtId="3" fontId="9" fillId="3" borderId="45" xfId="0" applyNumberFormat="1" applyFont="1" applyFill="1" applyBorder="1" applyAlignment="1">
      <alignment horizontal="right"/>
    </xf>
    <xf numFmtId="3" fontId="9" fillId="0" borderId="0" xfId="0" applyNumberFormat="1" applyFont="1" applyBorder="1" applyAlignment="1">
      <alignment horizontal="right"/>
    </xf>
    <xf numFmtId="0" fontId="9" fillId="5" borderId="2" xfId="0" applyFont="1" applyFill="1" applyBorder="1" applyAlignment="1" applyProtection="1">
      <alignment horizontal="left"/>
    </xf>
    <xf numFmtId="0" fontId="9" fillId="5" borderId="0" xfId="0" applyFont="1" applyFill="1" applyBorder="1" applyProtection="1"/>
    <xf numFmtId="0" fontId="9" fillId="5" borderId="0" xfId="0" applyFont="1" applyFill="1" applyBorder="1" applyAlignment="1" applyProtection="1">
      <alignment horizontal="left"/>
    </xf>
    <xf numFmtId="0" fontId="9" fillId="5" borderId="0" xfId="0" applyFont="1" applyFill="1" applyBorder="1"/>
    <xf numFmtId="0" fontId="1" fillId="6" borderId="0" xfId="0" applyFont="1" applyFill="1"/>
    <xf numFmtId="0" fontId="9" fillId="6" borderId="9" xfId="0" applyFont="1" applyFill="1" applyBorder="1" applyAlignment="1" applyProtection="1">
      <alignment horizontal="left" indent="1"/>
    </xf>
    <xf numFmtId="0" fontId="9" fillId="6" borderId="10" xfId="0" applyFont="1" applyFill="1" applyBorder="1"/>
    <xf numFmtId="0" fontId="9" fillId="2" borderId="32" xfId="0" applyFont="1" applyFill="1" applyBorder="1" applyAlignment="1" applyProtection="1">
      <alignment horizontal="center"/>
    </xf>
    <xf numFmtId="0" fontId="9" fillId="2" borderId="11" xfId="0" applyFont="1" applyFill="1" applyBorder="1" applyAlignment="1" applyProtection="1">
      <alignment horizontal="center"/>
    </xf>
    <xf numFmtId="3" fontId="9" fillId="0" borderId="3" xfId="0" applyNumberFormat="1" applyFont="1" applyFill="1" applyBorder="1" applyAlignment="1">
      <alignment horizontal="right"/>
    </xf>
    <xf numFmtId="0" fontId="13" fillId="5" borderId="9" xfId="0" applyFont="1" applyFill="1" applyBorder="1" applyAlignment="1" applyProtection="1">
      <alignment horizontal="left" indent="1"/>
    </xf>
    <xf numFmtId="0" fontId="9" fillId="5" borderId="10" xfId="0" applyFont="1" applyFill="1" applyBorder="1"/>
    <xf numFmtId="0" fontId="1" fillId="5" borderId="0" xfId="0" applyFont="1" applyFill="1"/>
    <xf numFmtId="3" fontId="1" fillId="0" borderId="7" xfId="0" applyNumberFormat="1" applyFont="1" applyBorder="1"/>
    <xf numFmtId="0" fontId="1" fillId="0" borderId="0" xfId="0" applyFont="1" applyFill="1" applyBorder="1"/>
    <xf numFmtId="0" fontId="13" fillId="3" borderId="9" xfId="0" applyFont="1" applyFill="1" applyBorder="1" applyAlignment="1" applyProtection="1">
      <alignment horizontal="left" indent="1"/>
    </xf>
    <xf numFmtId="3" fontId="1" fillId="0" borderId="0" xfId="0" applyNumberFormat="1" applyFont="1" applyBorder="1"/>
    <xf numFmtId="0" fontId="18" fillId="0" borderId="0" xfId="0" applyFont="1"/>
    <xf numFmtId="0" fontId="9" fillId="0" borderId="1" xfId="0" applyFont="1" applyBorder="1" applyAlignment="1">
      <alignment horizontal="right"/>
    </xf>
    <xf numFmtId="0" fontId="9" fillId="0" borderId="36" xfId="0" applyFont="1" applyBorder="1" applyAlignment="1">
      <alignment horizontal="right"/>
    </xf>
    <xf numFmtId="0" fontId="9" fillId="0" borderId="36" xfId="0" applyFont="1" applyFill="1" applyBorder="1" applyAlignment="1">
      <alignment horizontal="right"/>
    </xf>
    <xf numFmtId="0" fontId="9" fillId="0" borderId="29" xfId="0" applyFont="1" applyFill="1" applyBorder="1" applyAlignment="1">
      <alignment horizontal="right"/>
    </xf>
    <xf numFmtId="0" fontId="9" fillId="3" borderId="1" xfId="0" applyFont="1" applyFill="1" applyBorder="1" applyAlignment="1">
      <alignment horizontal="right"/>
    </xf>
    <xf numFmtId="0" fontId="9" fillId="3" borderId="36" xfId="0" applyFont="1" applyFill="1" applyBorder="1" applyAlignment="1">
      <alignment horizontal="right"/>
    </xf>
    <xf numFmtId="0" fontId="9" fillId="3" borderId="5" xfId="0" applyFont="1" applyFill="1" applyBorder="1" applyAlignment="1">
      <alignment horizontal="right"/>
    </xf>
    <xf numFmtId="0" fontId="9" fillId="0" borderId="5" xfId="0" applyFont="1" applyFill="1" applyBorder="1" applyAlignment="1">
      <alignment horizontal="right"/>
    </xf>
    <xf numFmtId="0" fontId="19" fillId="5" borderId="0" xfId="0" applyFont="1" applyFill="1"/>
    <xf numFmtId="0" fontId="17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4" fillId="0" borderId="0" xfId="0" applyFont="1" applyFill="1" applyBorder="1" applyAlignment="1" applyProtection="1">
      <alignment horizontal="center"/>
    </xf>
    <xf numFmtId="0" fontId="0" fillId="0" borderId="0" xfId="0" applyFill="1"/>
    <xf numFmtId="0" fontId="13" fillId="2" borderId="46" xfId="0" applyFont="1" applyFill="1" applyBorder="1" applyAlignment="1" applyProtection="1">
      <alignment horizontal="center"/>
    </xf>
    <xf numFmtId="0" fontId="13" fillId="2" borderId="57" xfId="0" applyFont="1" applyFill="1" applyBorder="1" applyAlignment="1" applyProtection="1">
      <alignment horizontal="center"/>
    </xf>
    <xf numFmtId="0" fontId="13" fillId="2" borderId="58" xfId="0" applyFont="1" applyFill="1" applyBorder="1" applyAlignment="1" applyProtection="1">
      <alignment horizontal="center"/>
    </xf>
    <xf numFmtId="0" fontId="13" fillId="2" borderId="47" xfId="0" applyFont="1" applyFill="1" applyBorder="1" applyAlignment="1" applyProtection="1">
      <alignment horizontal="center"/>
    </xf>
    <xf numFmtId="0" fontId="13" fillId="2" borderId="59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/>
    </xf>
    <xf numFmtId="0" fontId="12" fillId="0" borderId="0" xfId="0" applyFont="1" applyFill="1"/>
    <xf numFmtId="0" fontId="0" fillId="0" borderId="2" xfId="0" applyBorder="1" applyAlignment="1">
      <alignment horizontal="right"/>
    </xf>
    <xf numFmtId="0" fontId="1" fillId="0" borderId="3" xfId="0" applyFont="1" applyBorder="1" applyAlignment="1" applyProtection="1">
      <alignment horizontal="center"/>
    </xf>
    <xf numFmtId="3" fontId="1" fillId="0" borderId="1" xfId="0" applyNumberFormat="1" applyFont="1" applyBorder="1" applyAlignment="1">
      <alignment horizontal="right"/>
    </xf>
    <xf numFmtId="3" fontId="1" fillId="0" borderId="4" xfId="0" applyNumberFormat="1" applyFont="1" applyBorder="1" applyAlignment="1">
      <alignment horizontal="right"/>
    </xf>
    <xf numFmtId="3" fontId="1" fillId="0" borderId="36" xfId="0" applyNumberFormat="1" applyFont="1" applyBorder="1" applyAlignment="1">
      <alignment horizontal="right"/>
    </xf>
    <xf numFmtId="3" fontId="1" fillId="0" borderId="3" xfId="0" applyNumberFormat="1" applyFont="1" applyBorder="1" applyAlignment="1">
      <alignment horizontal="right"/>
    </xf>
    <xf numFmtId="3" fontId="1" fillId="0" borderId="5" xfId="0" applyNumberFormat="1" applyFont="1" applyBorder="1" applyAlignment="1">
      <alignment horizontal="right"/>
    </xf>
    <xf numFmtId="0" fontId="25" fillId="0" borderId="0" xfId="0" applyFont="1" applyFill="1" applyBorder="1"/>
    <xf numFmtId="0" fontId="25" fillId="0" borderId="0" xfId="0" applyFont="1" applyFill="1" applyBorder="1" applyAlignment="1" applyProtection="1">
      <alignment horizontal="center"/>
    </xf>
    <xf numFmtId="0" fontId="0" fillId="0" borderId="2" xfId="0" applyBorder="1"/>
    <xf numFmtId="0" fontId="7" fillId="0" borderId="0" xfId="0" applyFont="1" applyFill="1"/>
    <xf numFmtId="0" fontId="0" fillId="0" borderId="0" xfId="0" applyAlignment="1">
      <alignment horizont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 applyBorder="1" applyAlignment="1" applyProtection="1">
      <alignment horizontal="center"/>
    </xf>
    <xf numFmtId="0" fontId="13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Continuous"/>
    </xf>
    <xf numFmtId="0" fontId="1" fillId="0" borderId="0" xfId="0" applyFont="1" applyFill="1" applyBorder="1" applyAlignment="1">
      <alignment horizontal="centerContinuous"/>
    </xf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right"/>
    </xf>
    <xf numFmtId="0" fontId="26" fillId="2" borderId="38" xfId="0" applyFont="1" applyFill="1" applyBorder="1" applyAlignment="1" applyProtection="1">
      <alignment horizontal="center"/>
    </xf>
    <xf numFmtId="0" fontId="26" fillId="0" borderId="0" xfId="0" applyFont="1" applyFill="1" applyBorder="1" applyAlignment="1" applyProtection="1">
      <alignment horizontal="center"/>
    </xf>
    <xf numFmtId="0" fontId="26" fillId="2" borderId="49" xfId="0" applyFont="1" applyFill="1" applyBorder="1" applyAlignment="1" applyProtection="1">
      <alignment horizontal="center"/>
    </xf>
    <xf numFmtId="0" fontId="9" fillId="0" borderId="0" xfId="0" applyFont="1" applyFill="1" applyBorder="1" applyAlignment="1" applyProtection="1">
      <alignment horizontal="center"/>
    </xf>
    <xf numFmtId="0" fontId="9" fillId="0" borderId="45" xfId="0" applyFont="1" applyBorder="1" applyAlignment="1" applyProtection="1">
      <alignment horizontal="center"/>
    </xf>
    <xf numFmtId="0" fontId="9" fillId="0" borderId="0" xfId="0" applyFont="1" applyFill="1" applyBorder="1"/>
    <xf numFmtId="0" fontId="9" fillId="3" borderId="45" xfId="0" applyFont="1" applyFill="1" applyBorder="1" applyAlignment="1" applyProtection="1">
      <alignment horizontal="center"/>
    </xf>
    <xf numFmtId="0" fontId="13" fillId="0" borderId="0" xfId="0" applyFont="1" applyFill="1" applyBorder="1"/>
    <xf numFmtId="0" fontId="9" fillId="0" borderId="2" xfId="0" applyFont="1" applyFill="1" applyBorder="1" applyAlignment="1" applyProtection="1">
      <alignment horizontal="center"/>
    </xf>
    <xf numFmtId="3" fontId="13" fillId="0" borderId="0" xfId="0" applyNumberFormat="1" applyFont="1" applyFill="1" applyBorder="1" applyAlignment="1">
      <alignment horizontal="right"/>
    </xf>
    <xf numFmtId="0" fontId="1" fillId="0" borderId="2" xfId="0" applyFont="1" applyFill="1" applyBorder="1"/>
    <xf numFmtId="0" fontId="16" fillId="3" borderId="49" xfId="0" applyFont="1" applyFill="1" applyBorder="1" applyAlignment="1" applyProtection="1">
      <alignment horizontal="center"/>
    </xf>
    <xf numFmtId="3" fontId="1" fillId="0" borderId="0" xfId="0" applyNumberFormat="1" applyFont="1" applyFill="1" applyBorder="1"/>
    <xf numFmtId="0" fontId="13" fillId="3" borderId="49" xfId="0" applyFont="1" applyFill="1" applyBorder="1" applyAlignment="1" applyProtection="1">
      <alignment horizontal="center"/>
    </xf>
    <xf numFmtId="0" fontId="13" fillId="0" borderId="0" xfId="0" applyFont="1" applyAlignment="1" applyProtection="1">
      <alignment horizontal="left"/>
    </xf>
    <xf numFmtId="0" fontId="16" fillId="5" borderId="49" xfId="0" applyFont="1" applyFill="1" applyBorder="1" applyAlignment="1" applyProtection="1">
      <alignment horizontal="center"/>
    </xf>
    <xf numFmtId="0" fontId="9" fillId="0" borderId="0" xfId="0" applyFont="1" applyAlignment="1" applyProtection="1">
      <alignment horizontal="left"/>
    </xf>
    <xf numFmtId="0" fontId="13" fillId="6" borderId="49" xfId="0" applyFont="1" applyFill="1" applyBorder="1" applyAlignment="1" applyProtection="1">
      <alignment horizontal="center"/>
    </xf>
    <xf numFmtId="0" fontId="4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20" fillId="0" borderId="0" xfId="0" applyFont="1" applyBorder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22" fillId="0" borderId="0" xfId="0" applyFont="1" applyBorder="1" applyAlignment="1" applyProtection="1">
      <alignment vertical="center"/>
    </xf>
    <xf numFmtId="0" fontId="13" fillId="0" borderId="0" xfId="0" applyFont="1" applyBorder="1" applyAlignment="1" applyProtection="1">
      <alignment vertical="center"/>
    </xf>
    <xf numFmtId="0" fontId="13" fillId="2" borderId="1" xfId="0" applyFont="1" applyFill="1" applyBorder="1" applyAlignment="1" applyProtection="1">
      <alignment horizontal="center"/>
    </xf>
    <xf numFmtId="0" fontId="13" fillId="2" borderId="36" xfId="0" applyFont="1" applyFill="1" applyBorder="1" applyAlignment="1" applyProtection="1">
      <alignment horizontal="center"/>
    </xf>
    <xf numFmtId="0" fontId="13" fillId="2" borderId="32" xfId="0" applyFont="1" applyFill="1" applyBorder="1" applyAlignment="1" applyProtection="1">
      <alignment horizontal="center"/>
    </xf>
    <xf numFmtId="0" fontId="13" fillId="2" borderId="48" xfId="0" applyFont="1" applyFill="1" applyBorder="1" applyAlignment="1" applyProtection="1">
      <alignment horizontal="center"/>
    </xf>
    <xf numFmtId="0" fontId="13" fillId="0" borderId="2" xfId="0" applyFont="1" applyBorder="1" applyAlignment="1" applyProtection="1">
      <alignment horizontal="left" vertical="center" wrapText="1" indent="1"/>
    </xf>
    <xf numFmtId="10" fontId="0" fillId="0" borderId="0" xfId="3" applyNumberFormat="1" applyFont="1"/>
    <xf numFmtId="167" fontId="28" fillId="0" borderId="0" xfId="3" applyNumberFormat="1" applyFont="1" applyFill="1"/>
    <xf numFmtId="0" fontId="13" fillId="3" borderId="2" xfId="0" applyFont="1" applyFill="1" applyBorder="1" applyAlignment="1" applyProtection="1">
      <alignment horizontal="left" vertical="center" wrapText="1" indent="2"/>
    </xf>
    <xf numFmtId="0" fontId="13" fillId="0" borderId="2" xfId="0" applyFont="1" applyBorder="1" applyAlignment="1" applyProtection="1">
      <alignment horizontal="left" vertical="center" wrapText="1" indent="2"/>
    </xf>
    <xf numFmtId="167" fontId="0" fillId="0" borderId="0" xfId="3" applyNumberFormat="1" applyFont="1"/>
    <xf numFmtId="167" fontId="13" fillId="0" borderId="0" xfId="3" applyNumberFormat="1" applyFont="1" applyFill="1"/>
    <xf numFmtId="167" fontId="13" fillId="0" borderId="0" xfId="0" applyNumberFormat="1" applyFont="1" applyFill="1" applyAlignment="1">
      <alignment vertical="top"/>
    </xf>
    <xf numFmtId="0" fontId="13" fillId="0" borderId="0" xfId="0" applyFont="1" applyFill="1" applyAlignment="1">
      <alignment vertical="top"/>
    </xf>
    <xf numFmtId="0" fontId="13" fillId="3" borderId="2" xfId="0" applyFont="1" applyFill="1" applyBorder="1" applyAlignment="1" applyProtection="1">
      <alignment horizontal="left" vertical="center" wrapText="1" indent="1"/>
    </xf>
    <xf numFmtId="167" fontId="29" fillId="0" borderId="0" xfId="3" applyNumberFormat="1" applyFont="1"/>
    <xf numFmtId="3" fontId="13" fillId="0" borderId="0" xfId="0" applyNumberFormat="1" applyFont="1" applyFill="1" applyAlignment="1"/>
    <xf numFmtId="0" fontId="13" fillId="0" borderId="0" xfId="0" applyFont="1" applyFill="1" applyAlignment="1"/>
    <xf numFmtId="3" fontId="13" fillId="0" borderId="0" xfId="0" applyNumberFormat="1" applyFont="1" applyFill="1" applyAlignment="1">
      <alignment vertical="top"/>
    </xf>
    <xf numFmtId="167" fontId="13" fillId="0" borderId="0" xfId="0" applyNumberFormat="1" applyFont="1" applyFill="1"/>
    <xf numFmtId="0" fontId="13" fillId="0" borderId="9" xfId="0" applyFont="1" applyFill="1" applyBorder="1" applyAlignment="1" applyProtection="1">
      <alignment horizontal="left" vertical="center" wrapText="1" indent="1"/>
    </xf>
    <xf numFmtId="9" fontId="0" fillId="0" borderId="0" xfId="3" applyFont="1"/>
    <xf numFmtId="0" fontId="13" fillId="0" borderId="0" xfId="0" applyFont="1" applyBorder="1"/>
    <xf numFmtId="0" fontId="13" fillId="0" borderId="0" xfId="0" applyFont="1" applyBorder="1" applyAlignment="1"/>
    <xf numFmtId="0" fontId="9" fillId="2" borderId="36" xfId="0" applyFont="1" applyFill="1" applyBorder="1" applyAlignment="1" applyProtection="1">
      <alignment horizontal="center"/>
    </xf>
    <xf numFmtId="0" fontId="9" fillId="2" borderId="4" xfId="0" applyFont="1" applyFill="1" applyBorder="1" applyAlignment="1" applyProtection="1">
      <alignment horizontal="center"/>
    </xf>
    <xf numFmtId="0" fontId="9" fillId="2" borderId="3" xfId="0" applyFont="1" applyFill="1" applyBorder="1" applyAlignment="1" applyProtection="1">
      <alignment horizontal="center"/>
    </xf>
    <xf numFmtId="0" fontId="13" fillId="0" borderId="6" xfId="0" applyFont="1" applyBorder="1" applyAlignment="1" applyProtection="1">
      <alignment horizontal="left" indent="2"/>
    </xf>
    <xf numFmtId="167" fontId="1" fillId="0" borderId="0" xfId="2" applyNumberFormat="1" applyFont="1"/>
    <xf numFmtId="0" fontId="13" fillId="3" borderId="2" xfId="0" applyFont="1" applyFill="1" applyBorder="1" applyAlignment="1" applyProtection="1">
      <alignment horizontal="left" indent="2"/>
    </xf>
    <xf numFmtId="0" fontId="13" fillId="0" borderId="2" xfId="0" applyFont="1" applyBorder="1" applyAlignment="1" applyProtection="1">
      <alignment horizontal="left" indent="2"/>
    </xf>
    <xf numFmtId="167" fontId="1" fillId="0" borderId="0" xfId="0" applyNumberFormat="1" applyFont="1"/>
    <xf numFmtId="0" fontId="13" fillId="0" borderId="9" xfId="0" applyFont="1" applyFill="1" applyBorder="1" applyAlignment="1" applyProtection="1">
      <alignment horizontal="left" indent="2"/>
    </xf>
    <xf numFmtId="0" fontId="13" fillId="3" borderId="0" xfId="0" applyFont="1" applyFill="1" applyBorder="1" applyAlignment="1" applyProtection="1">
      <alignment horizontal="left" indent="2"/>
    </xf>
    <xf numFmtId="0" fontId="13" fillId="0" borderId="0" xfId="0" applyFont="1" applyBorder="1" applyAlignment="1" applyProtection="1">
      <alignment horizontal="left" indent="2"/>
    </xf>
    <xf numFmtId="0" fontId="13" fillId="3" borderId="9" xfId="0" applyFont="1" applyFill="1" applyBorder="1" applyAlignment="1" applyProtection="1">
      <alignment horizontal="left" indent="2"/>
    </xf>
    <xf numFmtId="3" fontId="13" fillId="0" borderId="0" xfId="0" applyNumberFormat="1" applyFont="1" applyBorder="1"/>
    <xf numFmtId="0" fontId="13" fillId="6" borderId="2" xfId="0" applyFont="1" applyFill="1" applyBorder="1" applyAlignment="1" applyProtection="1">
      <alignment horizontal="left" indent="2"/>
    </xf>
    <xf numFmtId="0" fontId="13" fillId="5" borderId="9" xfId="0" applyFont="1" applyFill="1" applyBorder="1" applyAlignment="1" applyProtection="1">
      <alignment horizontal="left" indent="2"/>
    </xf>
    <xf numFmtId="0" fontId="16" fillId="0" borderId="0" xfId="0" applyFont="1" applyFill="1"/>
    <xf numFmtId="0" fontId="13" fillId="0" borderId="0" xfId="0" applyFont="1" applyBorder="1" applyAlignment="1" applyProtection="1">
      <alignment horizontal="left"/>
    </xf>
    <xf numFmtId="0" fontId="1" fillId="2" borderId="38" xfId="0" applyFont="1" applyFill="1" applyBorder="1" applyAlignment="1" applyProtection="1">
      <alignment horizontal="center" vertical="justify"/>
    </xf>
    <xf numFmtId="0" fontId="12" fillId="2" borderId="45" xfId="0" applyFont="1" applyFill="1" applyBorder="1" applyAlignment="1">
      <alignment horizontal="center" vertical="justify"/>
    </xf>
    <xf numFmtId="0" fontId="31" fillId="2" borderId="49" xfId="0" applyFont="1" applyFill="1" applyBorder="1" applyAlignment="1">
      <alignment horizontal="center" vertical="justify"/>
    </xf>
    <xf numFmtId="0" fontId="23" fillId="0" borderId="6" xfId="0" applyFont="1" applyBorder="1" applyAlignment="1" applyProtection="1">
      <alignment horizontal="center" vertical="center"/>
    </xf>
    <xf numFmtId="0" fontId="13" fillId="0" borderId="0" xfId="0" applyFont="1" applyFill="1" applyAlignment="1">
      <alignment vertical="center"/>
    </xf>
    <xf numFmtId="0" fontId="23" fillId="0" borderId="2" xfId="0" applyFont="1" applyBorder="1" applyAlignment="1" applyProtection="1">
      <alignment horizontal="center" vertical="center"/>
    </xf>
    <xf numFmtId="3" fontId="13" fillId="0" borderId="1" xfId="0" applyNumberFormat="1" applyFont="1" applyBorder="1" applyAlignment="1">
      <alignment horizontal="right" vertical="center"/>
    </xf>
    <xf numFmtId="3" fontId="13" fillId="0" borderId="36" xfId="0" applyNumberFormat="1" applyFont="1" applyBorder="1" applyAlignment="1">
      <alignment horizontal="right" vertical="center"/>
    </xf>
    <xf numFmtId="3" fontId="13" fillId="0" borderId="3" xfId="0" applyNumberFormat="1" applyFont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3" fontId="13" fillId="0" borderId="5" xfId="0" applyNumberFormat="1" applyFont="1" applyBorder="1" applyAlignment="1">
      <alignment horizontal="right" vertical="center"/>
    </xf>
    <xf numFmtId="0" fontId="1" fillId="0" borderId="2" xfId="0" applyFont="1" applyBorder="1" applyAlignment="1" applyProtection="1">
      <alignment horizontal="center" vertical="center"/>
    </xf>
    <xf numFmtId="3" fontId="1" fillId="0" borderId="1" xfId="0" applyNumberFormat="1" applyFont="1" applyBorder="1" applyAlignment="1">
      <alignment horizontal="right" vertical="center"/>
    </xf>
    <xf numFmtId="3" fontId="1" fillId="0" borderId="4" xfId="0" applyNumberFormat="1" applyFont="1" applyBorder="1" applyAlignment="1">
      <alignment horizontal="right" vertical="center"/>
    </xf>
    <xf numFmtId="3" fontId="1" fillId="0" borderId="5" xfId="0" applyNumberFormat="1" applyFont="1" applyBorder="1" applyAlignment="1">
      <alignment horizontal="right" vertical="center"/>
    </xf>
    <xf numFmtId="0" fontId="1" fillId="3" borderId="2" xfId="0" applyFont="1" applyFill="1" applyBorder="1" applyAlignment="1" applyProtection="1">
      <alignment horizontal="center" vertical="center"/>
    </xf>
    <xf numFmtId="0" fontId="1" fillId="3" borderId="9" xfId="0" applyFont="1" applyFill="1" applyBorder="1" applyAlignment="1" applyProtection="1">
      <alignment horizontal="center" vertical="center"/>
    </xf>
    <xf numFmtId="0" fontId="1" fillId="0" borderId="9" xfId="0" applyFont="1" applyFill="1" applyBorder="1" applyAlignment="1" applyProtection="1">
      <alignment horizontal="center" vertical="center"/>
    </xf>
    <xf numFmtId="0" fontId="1" fillId="2" borderId="73" xfId="0" applyFont="1" applyFill="1" applyBorder="1" applyAlignment="1" applyProtection="1">
      <alignment horizontal="center" vertical="justify"/>
    </xf>
    <xf numFmtId="0" fontId="12" fillId="2" borderId="74" xfId="0" applyFont="1" applyFill="1" applyBorder="1" applyAlignment="1">
      <alignment horizontal="center" vertical="justify"/>
    </xf>
    <xf numFmtId="0" fontId="31" fillId="2" borderId="75" xfId="0" applyFont="1" applyFill="1" applyBorder="1" applyAlignment="1">
      <alignment horizontal="center" vertical="justify"/>
    </xf>
    <xf numFmtId="3" fontId="13" fillId="0" borderId="4" xfId="0" applyNumberFormat="1" applyFont="1" applyBorder="1" applyAlignment="1">
      <alignment horizontal="right" vertical="center"/>
    </xf>
    <xf numFmtId="3" fontId="1" fillId="0" borderId="3" xfId="0" applyNumberFormat="1" applyFont="1" applyBorder="1" applyAlignment="1">
      <alignment horizontal="right" vertical="center"/>
    </xf>
    <xf numFmtId="0" fontId="1" fillId="0" borderId="9" xfId="0" applyFont="1" applyBorder="1" applyAlignment="1" applyProtection="1">
      <alignment horizontal="center" vertical="center"/>
    </xf>
    <xf numFmtId="3" fontId="9" fillId="0" borderId="0" xfId="0" applyNumberFormat="1" applyFont="1"/>
    <xf numFmtId="0" fontId="1" fillId="2" borderId="6" xfId="0" applyFont="1" applyFill="1" applyBorder="1" applyAlignment="1" applyProtection="1">
      <alignment horizontal="center" vertical="justify"/>
    </xf>
    <xf numFmtId="0" fontId="12" fillId="2" borderId="2" xfId="0" applyFont="1" applyFill="1" applyBorder="1" applyAlignment="1">
      <alignment horizontal="center" vertical="justify"/>
    </xf>
    <xf numFmtId="0" fontId="31" fillId="2" borderId="9" xfId="0" applyFont="1" applyFill="1" applyBorder="1" applyAlignment="1">
      <alignment horizontal="center" vertical="justify"/>
    </xf>
    <xf numFmtId="3" fontId="1" fillId="0" borderId="36" xfId="0" applyNumberFormat="1" applyFont="1" applyBorder="1" applyAlignment="1">
      <alignment horizontal="right" vertical="center"/>
    </xf>
    <xf numFmtId="0" fontId="23" fillId="6" borderId="2" xfId="0" applyFont="1" applyFill="1" applyBorder="1" applyAlignment="1" applyProtection="1">
      <alignment horizontal="center" vertical="center"/>
    </xf>
    <xf numFmtId="0" fontId="1" fillId="5" borderId="9" xfId="0" applyFont="1" applyFill="1" applyBorder="1" applyAlignment="1" applyProtection="1">
      <alignment horizontal="center" vertical="center"/>
    </xf>
    <xf numFmtId="0" fontId="1" fillId="6" borderId="2" xfId="0" applyFont="1" applyFill="1" applyBorder="1" applyAlignment="1" applyProtection="1">
      <alignment horizontal="center" vertical="center"/>
    </xf>
    <xf numFmtId="0" fontId="13" fillId="0" borderId="0" xfId="0" applyFont="1" applyAlignment="1">
      <alignment horizontal="center" vertical="center"/>
    </xf>
    <xf numFmtId="0" fontId="26" fillId="0" borderId="0" xfId="0" applyFont="1" applyFill="1" applyBorder="1" applyAlignment="1" applyProtection="1">
      <alignment horizontal="center"/>
    </xf>
    <xf numFmtId="0" fontId="23" fillId="0" borderId="0" xfId="0" applyFont="1" applyAlignment="1">
      <alignment horizontal="center" vertical="center"/>
    </xf>
    <xf numFmtId="0" fontId="1" fillId="0" borderId="0" xfId="0" applyFont="1"/>
    <xf numFmtId="0" fontId="16" fillId="0" borderId="0" xfId="0" applyFont="1" applyBorder="1" applyAlignment="1" applyProtection="1">
      <alignment horizontal="center"/>
    </xf>
    <xf numFmtId="0" fontId="32" fillId="0" borderId="0" xfId="0" applyFont="1" applyAlignment="1">
      <alignment horizontal="left" readingOrder="1"/>
    </xf>
    <xf numFmtId="0" fontId="7" fillId="5" borderId="18" xfId="0" applyFont="1" applyFill="1" applyBorder="1"/>
    <xf numFmtId="0" fontId="13" fillId="3" borderId="85" xfId="0" applyNumberFormat="1" applyFont="1" applyFill="1" applyBorder="1" applyAlignment="1" applyProtection="1">
      <alignment horizontal="center"/>
    </xf>
    <xf numFmtId="3" fontId="13" fillId="3" borderId="24" xfId="0" applyNumberFormat="1" applyFont="1" applyFill="1" applyBorder="1" applyAlignment="1">
      <alignment horizontal="center" vertical="center"/>
    </xf>
    <xf numFmtId="3" fontId="13" fillId="3" borderId="86" xfId="0" applyNumberFormat="1" applyFont="1" applyFill="1" applyBorder="1" applyAlignment="1">
      <alignment horizontal="center" vertical="center"/>
    </xf>
    <xf numFmtId="3" fontId="13" fillId="3" borderId="25" xfId="0" applyNumberFormat="1" applyFont="1" applyFill="1" applyBorder="1" applyAlignment="1">
      <alignment horizontal="center" vertical="center"/>
    </xf>
    <xf numFmtId="0" fontId="13" fillId="0" borderId="45" xfId="0" applyFont="1" applyBorder="1" applyAlignment="1" applyProtection="1">
      <alignment horizontal="center"/>
    </xf>
    <xf numFmtId="0" fontId="13" fillId="3" borderId="45" xfId="0" applyFont="1" applyFill="1" applyBorder="1" applyAlignment="1" applyProtection="1">
      <alignment horizontal="center"/>
    </xf>
    <xf numFmtId="0" fontId="13" fillId="5" borderId="45" xfId="0" applyFont="1" applyFill="1" applyBorder="1" applyAlignment="1" applyProtection="1">
      <alignment horizontal="center"/>
    </xf>
    <xf numFmtId="166" fontId="13" fillId="0" borderId="36" xfId="0" applyNumberFormat="1" applyFont="1" applyBorder="1" applyAlignment="1">
      <alignment horizontal="right"/>
    </xf>
    <xf numFmtId="166" fontId="13" fillId="0" borderId="0" xfId="0" applyNumberFormat="1" applyFont="1" applyBorder="1" applyAlignment="1">
      <alignment horizontal="right"/>
    </xf>
    <xf numFmtId="166" fontId="13" fillId="0" borderId="1" xfId="0" applyNumberFormat="1" applyFont="1" applyBorder="1" applyAlignment="1">
      <alignment horizontal="right"/>
    </xf>
    <xf numFmtId="166" fontId="13" fillId="0" borderId="3" xfId="0" applyNumberFormat="1" applyFont="1" applyBorder="1" applyAlignment="1">
      <alignment horizontal="right"/>
    </xf>
    <xf numFmtId="166" fontId="13" fillId="3" borderId="36" xfId="0" applyNumberFormat="1" applyFont="1" applyFill="1" applyBorder="1" applyAlignment="1">
      <alignment horizontal="right"/>
    </xf>
    <xf numFmtId="166" fontId="13" fillId="3" borderId="0" xfId="0" applyNumberFormat="1" applyFont="1" applyFill="1" applyBorder="1" applyAlignment="1">
      <alignment horizontal="right"/>
    </xf>
    <xf numFmtId="166" fontId="13" fillId="3" borderId="1" xfId="0" applyNumberFormat="1" applyFont="1" applyFill="1" applyBorder="1" applyAlignment="1">
      <alignment horizontal="right"/>
    </xf>
    <xf numFmtId="166" fontId="13" fillId="3" borderId="3" xfId="0" applyNumberFormat="1" applyFont="1" applyFill="1" applyBorder="1" applyAlignment="1">
      <alignment horizontal="right"/>
    </xf>
    <xf numFmtId="166" fontId="13" fillId="0" borderId="50" xfId="0" applyNumberFormat="1" applyFont="1" applyBorder="1" applyAlignment="1">
      <alignment horizontal="right"/>
    </xf>
    <xf numFmtId="166" fontId="13" fillId="0" borderId="5" xfId="0" applyNumberFormat="1" applyFont="1" applyBorder="1" applyAlignment="1">
      <alignment horizontal="right"/>
    </xf>
    <xf numFmtId="166" fontId="13" fillId="8" borderId="1" xfId="0" applyNumberFormat="1" applyFont="1" applyFill="1" applyBorder="1" applyAlignment="1">
      <alignment horizontal="right"/>
    </xf>
    <xf numFmtId="166" fontId="13" fillId="5" borderId="5" xfId="0" applyNumberFormat="1" applyFont="1" applyFill="1" applyBorder="1" applyAlignment="1">
      <alignment horizontal="right"/>
    </xf>
    <xf numFmtId="166" fontId="13" fillId="5" borderId="1" xfId="0" applyNumberFormat="1" applyFont="1" applyFill="1" applyBorder="1" applyAlignment="1">
      <alignment horizontal="right"/>
    </xf>
    <xf numFmtId="166" fontId="13" fillId="6" borderId="32" xfId="0" applyNumberFormat="1" applyFont="1" applyFill="1" applyBorder="1" applyAlignment="1">
      <alignment horizontal="right"/>
    </xf>
    <xf numFmtId="166" fontId="13" fillId="6" borderId="30" xfId="0" applyNumberFormat="1" applyFont="1" applyFill="1" applyBorder="1" applyAlignment="1">
      <alignment horizontal="right"/>
    </xf>
    <xf numFmtId="41" fontId="13" fillId="0" borderId="45" xfId="0" applyNumberFormat="1" applyFont="1" applyBorder="1" applyAlignment="1" applyProtection="1">
      <alignment horizontal="center"/>
    </xf>
    <xf numFmtId="41" fontId="13" fillId="0" borderId="36" xfId="0" applyNumberFormat="1" applyFont="1" applyBorder="1" applyAlignment="1">
      <alignment horizontal="right"/>
    </xf>
    <xf numFmtId="41" fontId="13" fillId="0" borderId="0" xfId="0" applyNumberFormat="1" applyFont="1" applyBorder="1" applyAlignment="1">
      <alignment horizontal="right"/>
    </xf>
    <xf numFmtId="41" fontId="13" fillId="0" borderId="1" xfId="0" applyNumberFormat="1" applyFont="1" applyBorder="1" applyAlignment="1">
      <alignment horizontal="right"/>
    </xf>
    <xf numFmtId="41" fontId="13" fillId="0" borderId="3" xfId="0" applyNumberFormat="1" applyFont="1" applyBorder="1" applyAlignment="1">
      <alignment horizontal="right"/>
    </xf>
    <xf numFmtId="41" fontId="13" fillId="3" borderId="45" xfId="0" applyNumberFormat="1" applyFont="1" applyFill="1" applyBorder="1" applyAlignment="1" applyProtection="1">
      <alignment horizontal="center"/>
    </xf>
    <xf numFmtId="41" fontId="13" fillId="3" borderId="36" xfId="0" applyNumberFormat="1" applyFont="1" applyFill="1" applyBorder="1" applyAlignment="1">
      <alignment horizontal="right"/>
    </xf>
    <xf numFmtId="41" fontId="13" fillId="3" borderId="0" xfId="0" applyNumberFormat="1" applyFont="1" applyFill="1" applyBorder="1" applyAlignment="1">
      <alignment horizontal="right"/>
    </xf>
    <xf numFmtId="41" fontId="13" fillId="3" borderId="1" xfId="0" applyNumberFormat="1" applyFont="1" applyFill="1" applyBorder="1" applyAlignment="1">
      <alignment horizontal="right"/>
    </xf>
    <xf numFmtId="41" fontId="13" fillId="3" borderId="3" xfId="0" applyNumberFormat="1" applyFont="1" applyFill="1" applyBorder="1" applyAlignment="1">
      <alignment horizontal="right"/>
    </xf>
    <xf numFmtId="41" fontId="13" fillId="0" borderId="50" xfId="0" applyNumberFormat="1" applyFont="1" applyBorder="1" applyAlignment="1">
      <alignment horizontal="right"/>
    </xf>
    <xf numFmtId="41" fontId="13" fillId="0" borderId="5" xfId="0" applyNumberFormat="1" applyFont="1" applyBorder="1" applyAlignment="1">
      <alignment horizontal="right"/>
    </xf>
    <xf numFmtId="41" fontId="13" fillId="5" borderId="45" xfId="0" applyNumberFormat="1" applyFont="1" applyFill="1" applyBorder="1" applyAlignment="1" applyProtection="1">
      <alignment horizontal="center"/>
    </xf>
    <xf numFmtId="41" fontId="13" fillId="8" borderId="1" xfId="0" applyNumberFormat="1" applyFont="1" applyFill="1" applyBorder="1" applyAlignment="1">
      <alignment horizontal="right"/>
    </xf>
    <xf numFmtId="41" fontId="13" fillId="5" borderId="5" xfId="0" applyNumberFormat="1" applyFont="1" applyFill="1" applyBorder="1" applyAlignment="1">
      <alignment horizontal="right"/>
    </xf>
    <xf numFmtId="41" fontId="13" fillId="5" borderId="1" xfId="0" applyNumberFormat="1" applyFont="1" applyFill="1" applyBorder="1" applyAlignment="1">
      <alignment horizontal="right"/>
    </xf>
    <xf numFmtId="41" fontId="13" fillId="6" borderId="49" xfId="0" applyNumberFormat="1" applyFont="1" applyFill="1" applyBorder="1" applyAlignment="1" applyProtection="1">
      <alignment horizontal="center"/>
    </xf>
    <xf numFmtId="41" fontId="13" fillId="6" borderId="32" xfId="0" applyNumberFormat="1" applyFont="1" applyFill="1" applyBorder="1" applyAlignment="1">
      <alignment horizontal="right"/>
    </xf>
    <xf numFmtId="41" fontId="13" fillId="6" borderId="30" xfId="0" applyNumberFormat="1" applyFont="1" applyFill="1" applyBorder="1" applyAlignment="1">
      <alignment horizontal="right"/>
    </xf>
    <xf numFmtId="0" fontId="13" fillId="0" borderId="45" xfId="0" applyNumberFormat="1" applyFont="1" applyBorder="1" applyAlignment="1" applyProtection="1">
      <alignment horizontal="center" vertical="center"/>
    </xf>
    <xf numFmtId="0" fontId="13" fillId="0" borderId="45" xfId="0" applyNumberFormat="1" applyFont="1" applyBorder="1" applyAlignment="1" applyProtection="1">
      <alignment horizontal="center"/>
    </xf>
    <xf numFmtId="165" fontId="13" fillId="3" borderId="4" xfId="0" applyNumberFormat="1" applyFont="1" applyFill="1" applyBorder="1" applyAlignment="1">
      <alignment horizontal="center" vertical="center"/>
    </xf>
    <xf numFmtId="41" fontId="13" fillId="0" borderId="81" xfId="0" applyNumberFormat="1" applyFont="1" applyBorder="1" applyAlignment="1" applyProtection="1">
      <alignment horizontal="center"/>
    </xf>
    <xf numFmtId="41" fontId="13" fillId="4" borderId="33" xfId="0" applyNumberFormat="1" applyFont="1" applyFill="1" applyBorder="1" applyAlignment="1">
      <alignment horizontal="center" vertical="center"/>
    </xf>
    <xf numFmtId="41" fontId="13" fillId="4" borderId="82" xfId="0" applyNumberFormat="1" applyFont="1" applyFill="1" applyBorder="1" applyAlignment="1">
      <alignment horizontal="center" vertical="center"/>
    </xf>
    <xf numFmtId="41" fontId="13" fillId="4" borderId="34" xfId="0" applyNumberFormat="1" applyFont="1" applyFill="1" applyBorder="1" applyAlignment="1">
      <alignment horizontal="center" vertical="center"/>
    </xf>
    <xf numFmtId="41" fontId="13" fillId="3" borderId="3" xfId="0" applyNumberFormat="1" applyFont="1" applyFill="1" applyBorder="1" applyAlignment="1" applyProtection="1">
      <alignment horizontal="center"/>
    </xf>
    <xf numFmtId="41" fontId="13" fillId="3" borderId="4" xfId="0" applyNumberFormat="1" applyFont="1" applyFill="1" applyBorder="1" applyAlignment="1">
      <alignment horizontal="center" vertical="center"/>
    </xf>
    <xf numFmtId="41" fontId="13" fillId="3" borderId="5" xfId="0" applyNumberFormat="1" applyFont="1" applyFill="1" applyBorder="1" applyAlignment="1">
      <alignment horizontal="center" vertical="center"/>
    </xf>
    <xf numFmtId="41" fontId="13" fillId="3" borderId="16" xfId="0" applyNumberFormat="1" applyFont="1" applyFill="1" applyBorder="1" applyAlignment="1">
      <alignment horizontal="center" vertical="center"/>
    </xf>
    <xf numFmtId="41" fontId="13" fillId="0" borderId="3" xfId="0" applyNumberFormat="1" applyFont="1" applyBorder="1" applyAlignment="1" applyProtection="1">
      <alignment horizontal="center"/>
    </xf>
    <xf numFmtId="41" fontId="13" fillId="4" borderId="4" xfId="0" applyNumberFormat="1" applyFont="1" applyFill="1" applyBorder="1" applyAlignment="1">
      <alignment horizontal="center" vertical="center"/>
    </xf>
    <xf numFmtId="41" fontId="13" fillId="4" borderId="5" xfId="0" applyNumberFormat="1" applyFont="1" applyFill="1" applyBorder="1" applyAlignment="1">
      <alignment horizontal="center" vertical="center"/>
    </xf>
    <xf numFmtId="41" fontId="13" fillId="4" borderId="16" xfId="0" applyNumberFormat="1" applyFont="1" applyFill="1" applyBorder="1" applyAlignment="1">
      <alignment horizontal="center" vertical="center"/>
    </xf>
    <xf numFmtId="41" fontId="13" fillId="0" borderId="11" xfId="0" applyNumberFormat="1" applyFont="1" applyBorder="1" applyAlignment="1" applyProtection="1">
      <alignment horizontal="center"/>
    </xf>
    <xf numFmtId="41" fontId="13" fillId="3" borderId="8" xfId="0" applyNumberFormat="1" applyFont="1" applyFill="1" applyBorder="1" applyAlignment="1" applyProtection="1">
      <alignment horizontal="center"/>
    </xf>
    <xf numFmtId="166" fontId="7" fillId="0" borderId="80" xfId="0" applyNumberFormat="1" applyFont="1" applyBorder="1"/>
    <xf numFmtId="166" fontId="13" fillId="0" borderId="81" xfId="0" applyNumberFormat="1" applyFont="1" applyBorder="1" applyAlignment="1" applyProtection="1">
      <alignment horizontal="center"/>
    </xf>
    <xf numFmtId="166" fontId="13" fillId="4" borderId="33" xfId="0" applyNumberFormat="1" applyFont="1" applyFill="1" applyBorder="1" applyAlignment="1">
      <alignment horizontal="center" vertical="center"/>
    </xf>
    <xf numFmtId="166" fontId="13" fillId="4" borderId="82" xfId="0" applyNumberFormat="1" applyFont="1" applyFill="1" applyBorder="1" applyAlignment="1">
      <alignment horizontal="center" vertical="center"/>
    </xf>
    <xf numFmtId="166" fontId="13" fillId="4" borderId="34" xfId="0" applyNumberFormat="1" applyFont="1" applyFill="1" applyBorder="1" applyAlignment="1">
      <alignment horizontal="center" vertical="center"/>
    </xf>
    <xf numFmtId="166" fontId="7" fillId="3" borderId="17" xfId="0" applyNumberFormat="1" applyFont="1" applyFill="1" applyBorder="1"/>
    <xf numFmtId="166" fontId="13" fillId="3" borderId="3" xfId="0" applyNumberFormat="1" applyFont="1" applyFill="1" applyBorder="1" applyAlignment="1" applyProtection="1">
      <alignment horizontal="center"/>
    </xf>
    <xf numFmtId="166" fontId="13" fillId="3" borderId="4" xfId="0" applyNumberFormat="1" applyFont="1" applyFill="1" applyBorder="1" applyAlignment="1">
      <alignment horizontal="center" vertical="center"/>
    </xf>
    <xf numFmtId="166" fontId="13" fillId="3" borderId="5" xfId="0" applyNumberFormat="1" applyFont="1" applyFill="1" applyBorder="1" applyAlignment="1">
      <alignment horizontal="center" vertical="center"/>
    </xf>
    <xf numFmtId="166" fontId="13" fillId="3" borderId="16" xfId="0" applyNumberFormat="1" applyFont="1" applyFill="1" applyBorder="1" applyAlignment="1">
      <alignment horizontal="center" vertical="center"/>
    </xf>
    <xf numFmtId="166" fontId="7" fillId="0" borderId="17" xfId="0" applyNumberFormat="1" applyFont="1" applyBorder="1"/>
    <xf numFmtId="166" fontId="13" fillId="0" borderId="3" xfId="0" applyNumberFormat="1" applyFont="1" applyBorder="1" applyAlignment="1" applyProtection="1">
      <alignment horizontal="center"/>
    </xf>
    <xf numFmtId="166" fontId="13" fillId="4" borderId="4" xfId="0" applyNumberFormat="1" applyFont="1" applyFill="1" applyBorder="1" applyAlignment="1">
      <alignment horizontal="center" vertical="center"/>
    </xf>
    <xf numFmtId="166" fontId="13" fillId="4" borderId="5" xfId="0" applyNumberFormat="1" applyFont="1" applyFill="1" applyBorder="1" applyAlignment="1">
      <alignment horizontal="center" vertical="center"/>
    </xf>
    <xf numFmtId="166" fontId="13" fillId="4" borderId="16" xfId="0" applyNumberFormat="1" applyFont="1" applyFill="1" applyBorder="1" applyAlignment="1">
      <alignment horizontal="center" vertical="center"/>
    </xf>
    <xf numFmtId="166" fontId="7" fillId="0" borderId="83" xfId="0" applyNumberFormat="1" applyFont="1" applyBorder="1"/>
    <xf numFmtId="166" fontId="13" fillId="0" borderId="11" xfId="0" applyNumberFormat="1" applyFont="1" applyBorder="1" applyAlignment="1" applyProtection="1">
      <alignment horizontal="center"/>
    </xf>
    <xf numFmtId="166" fontId="7" fillId="3" borderId="84" xfId="0" applyNumberFormat="1" applyFont="1" applyFill="1" applyBorder="1"/>
    <xf numFmtId="166" fontId="13" fillId="3" borderId="8" xfId="0" applyNumberFormat="1" applyFont="1" applyFill="1" applyBorder="1" applyAlignment="1" applyProtection="1">
      <alignment horizontal="center"/>
    </xf>
    <xf numFmtId="166" fontId="7" fillId="0" borderId="18" xfId="0" applyNumberFormat="1" applyFont="1" applyFill="1" applyBorder="1"/>
    <xf numFmtId="166" fontId="13" fillId="0" borderId="85" xfId="0" applyNumberFormat="1" applyFont="1" applyFill="1" applyBorder="1" applyAlignment="1" applyProtection="1">
      <alignment horizontal="center"/>
    </xf>
    <xf numFmtId="166" fontId="13" fillId="4" borderId="24" xfId="0" applyNumberFormat="1" applyFont="1" applyFill="1" applyBorder="1" applyAlignment="1">
      <alignment horizontal="center" vertical="center"/>
    </xf>
    <xf numFmtId="166" fontId="13" fillId="4" borderId="86" xfId="0" applyNumberFormat="1" applyFont="1" applyFill="1" applyBorder="1" applyAlignment="1">
      <alignment horizontal="center" vertical="center"/>
    </xf>
    <xf numFmtId="166" fontId="13" fillId="4" borderId="25" xfId="0" applyNumberFormat="1" applyFont="1" applyFill="1" applyBorder="1" applyAlignment="1">
      <alignment horizontal="center" vertical="center"/>
    </xf>
    <xf numFmtId="41" fontId="13" fillId="0" borderId="80" xfId="0" applyNumberFormat="1" applyFont="1" applyBorder="1"/>
    <xf numFmtId="41" fontId="13" fillId="3" borderId="17" xfId="0" applyNumberFormat="1" applyFont="1" applyFill="1" applyBorder="1"/>
    <xf numFmtId="41" fontId="13" fillId="0" borderId="17" xfId="0" applyNumberFormat="1" applyFont="1" applyBorder="1"/>
    <xf numFmtId="41" fontId="13" fillId="0" borderId="83" xfId="0" applyNumberFormat="1" applyFont="1" applyBorder="1"/>
    <xf numFmtId="41" fontId="13" fillId="3" borderId="84" xfId="0" applyNumberFormat="1" applyFont="1" applyFill="1" applyBorder="1"/>
    <xf numFmtId="41" fontId="13" fillId="7" borderId="17" xfId="0" applyNumberFormat="1" applyFont="1" applyFill="1" applyBorder="1"/>
    <xf numFmtId="41" fontId="13" fillId="7" borderId="3" xfId="0" applyNumberFormat="1" applyFont="1" applyFill="1" applyBorder="1" applyAlignment="1" applyProtection="1">
      <alignment horizontal="center"/>
    </xf>
    <xf numFmtId="41" fontId="13" fillId="0" borderId="31" xfId="0" applyNumberFormat="1" applyFont="1" applyBorder="1" applyAlignment="1">
      <alignment horizontal="center" vertical="center"/>
    </xf>
    <xf numFmtId="41" fontId="13" fillId="0" borderId="23" xfId="0" applyNumberFormat="1" applyFont="1" applyBorder="1" applyAlignment="1">
      <alignment horizontal="center" vertical="center"/>
    </xf>
    <xf numFmtId="41" fontId="13" fillId="0" borderId="29" xfId="0" applyNumberFormat="1" applyFont="1" applyBorder="1" applyAlignment="1">
      <alignment horizontal="center" vertical="center"/>
    </xf>
    <xf numFmtId="41" fontId="13" fillId="3" borderId="1" xfId="0" applyNumberFormat="1" applyFont="1" applyFill="1" applyBorder="1" applyAlignment="1" applyProtection="1">
      <alignment horizontal="center" vertical="center"/>
    </xf>
    <xf numFmtId="41" fontId="13" fillId="5" borderId="5" xfId="0" applyNumberFormat="1" applyFont="1" applyFill="1" applyBorder="1" applyAlignment="1">
      <alignment horizontal="center" vertical="center"/>
    </xf>
    <xf numFmtId="41" fontId="13" fillId="0" borderId="1" xfId="0" applyNumberFormat="1" applyFont="1" applyBorder="1" applyAlignment="1" applyProtection="1">
      <alignment horizontal="center" vertical="center"/>
    </xf>
    <xf numFmtId="41" fontId="13" fillId="0" borderId="4" xfId="0" applyNumberFormat="1" applyFont="1" applyBorder="1" applyAlignment="1" applyProtection="1">
      <alignment horizontal="center" vertical="center"/>
    </xf>
    <xf numFmtId="41" fontId="13" fillId="0" borderId="5" xfId="0" applyNumberFormat="1" applyFont="1" applyBorder="1" applyAlignment="1">
      <alignment horizontal="center" vertical="center"/>
    </xf>
    <xf numFmtId="41" fontId="13" fillId="3" borderId="4" xfId="0" applyNumberFormat="1" applyFont="1" applyFill="1" applyBorder="1" applyAlignment="1" applyProtection="1">
      <alignment horizontal="center" vertical="center"/>
    </xf>
    <xf numFmtId="41" fontId="13" fillId="0" borderId="4" xfId="0" applyNumberFormat="1" applyFont="1" applyBorder="1" applyAlignment="1">
      <alignment horizontal="center" vertical="center"/>
    </xf>
    <xf numFmtId="41" fontId="13" fillId="0" borderId="32" xfId="0" applyNumberFormat="1" applyFont="1" applyFill="1" applyBorder="1" applyAlignment="1">
      <alignment horizontal="center" vertical="center"/>
    </xf>
    <xf numFmtId="41" fontId="13" fillId="0" borderId="27" xfId="0" applyNumberFormat="1" applyFont="1" applyFill="1" applyBorder="1" applyAlignment="1">
      <alignment horizontal="center" vertical="center"/>
    </xf>
    <xf numFmtId="41" fontId="13" fillId="0" borderId="30" xfId="0" applyNumberFormat="1" applyFont="1" applyFill="1" applyBorder="1" applyAlignment="1">
      <alignment horizontal="center" vertical="center"/>
    </xf>
    <xf numFmtId="165" fontId="13" fillId="0" borderId="31" xfId="0" applyNumberFormat="1" applyFont="1" applyBorder="1" applyAlignment="1">
      <alignment horizontal="center" vertical="center"/>
    </xf>
    <xf numFmtId="165" fontId="13" fillId="0" borderId="23" xfId="0" applyNumberFormat="1" applyFont="1" applyBorder="1" applyAlignment="1">
      <alignment horizontal="center" vertical="center"/>
    </xf>
    <xf numFmtId="165" fontId="13" fillId="0" borderId="29" xfId="0" applyNumberFormat="1" applyFont="1" applyBorder="1" applyAlignment="1">
      <alignment horizontal="center" vertical="center"/>
    </xf>
    <xf numFmtId="165" fontId="13" fillId="3" borderId="1" xfId="0" applyNumberFormat="1" applyFont="1" applyFill="1" applyBorder="1" applyAlignment="1" applyProtection="1">
      <alignment horizontal="center" vertical="center"/>
    </xf>
    <xf numFmtId="165" fontId="13" fillId="5" borderId="5" xfId="0" applyNumberFormat="1" applyFont="1" applyFill="1" applyBorder="1" applyAlignment="1">
      <alignment horizontal="center" vertical="center"/>
    </xf>
    <xf numFmtId="165" fontId="13" fillId="0" borderId="1" xfId="0" applyNumberFormat="1" applyFont="1" applyBorder="1" applyAlignment="1" applyProtection="1">
      <alignment horizontal="center" vertical="center"/>
    </xf>
    <xf numFmtId="165" fontId="13" fillId="0" borderId="4" xfId="0" applyNumberFormat="1" applyFont="1" applyBorder="1" applyAlignment="1" applyProtection="1">
      <alignment horizontal="center" vertical="center"/>
    </xf>
    <xf numFmtId="165" fontId="13" fillId="0" borderId="5" xfId="0" applyNumberFormat="1" applyFont="1" applyBorder="1" applyAlignment="1">
      <alignment horizontal="center" vertical="center"/>
    </xf>
    <xf numFmtId="165" fontId="13" fillId="3" borderId="4" xfId="0" applyNumberFormat="1" applyFont="1" applyFill="1" applyBorder="1" applyAlignment="1" applyProtection="1">
      <alignment horizontal="center" vertical="center"/>
    </xf>
    <xf numFmtId="165" fontId="13" fillId="0" borderId="4" xfId="0" applyNumberFormat="1" applyFont="1" applyBorder="1" applyAlignment="1">
      <alignment horizontal="center" vertical="center"/>
    </xf>
    <xf numFmtId="165" fontId="13" fillId="0" borderId="32" xfId="0" applyNumberFormat="1" applyFont="1" applyFill="1" applyBorder="1" applyAlignment="1">
      <alignment horizontal="center" vertical="center"/>
    </xf>
    <xf numFmtId="165" fontId="13" fillId="0" borderId="27" xfId="0" applyNumberFormat="1" applyFont="1" applyFill="1" applyBorder="1" applyAlignment="1">
      <alignment horizontal="center" vertical="center"/>
    </xf>
    <xf numFmtId="165" fontId="13" fillId="0" borderId="30" xfId="0" applyNumberFormat="1" applyFont="1" applyFill="1" applyBorder="1" applyAlignment="1">
      <alignment horizontal="center" vertical="center"/>
    </xf>
    <xf numFmtId="41" fontId="9" fillId="0" borderId="38" xfId="0" applyNumberFormat="1" applyFont="1" applyBorder="1" applyAlignment="1">
      <alignment horizontal="right"/>
    </xf>
    <xf numFmtId="41" fontId="9" fillId="0" borderId="31" xfId="0" applyNumberFormat="1" applyFont="1" applyBorder="1" applyAlignment="1">
      <alignment horizontal="right"/>
    </xf>
    <xf numFmtId="41" fontId="9" fillId="0" borderId="52" xfId="0" applyNumberFormat="1" applyFont="1" applyBorder="1" applyAlignment="1">
      <alignment horizontal="right"/>
    </xf>
    <xf numFmtId="41" fontId="9" fillId="0" borderId="8" xfId="0" applyNumberFormat="1" applyFont="1" applyBorder="1" applyAlignment="1">
      <alignment horizontal="right"/>
    </xf>
    <xf numFmtId="41" fontId="9" fillId="3" borderId="45" xfId="0" applyNumberFormat="1" applyFont="1" applyFill="1" applyBorder="1" applyAlignment="1">
      <alignment horizontal="right"/>
    </xf>
    <xf numFmtId="41" fontId="9" fillId="3" borderId="1" xfId="0" applyNumberFormat="1" applyFont="1" applyFill="1" applyBorder="1" applyAlignment="1">
      <alignment horizontal="right"/>
    </xf>
    <xf numFmtId="41" fontId="9" fillId="3" borderId="36" xfId="0" applyNumberFormat="1" applyFont="1" applyFill="1" applyBorder="1" applyAlignment="1">
      <alignment horizontal="right"/>
    </xf>
    <xf numFmtId="41" fontId="9" fillId="3" borderId="3" xfId="0" applyNumberFormat="1" applyFont="1" applyFill="1" applyBorder="1" applyAlignment="1">
      <alignment horizontal="right"/>
    </xf>
    <xf numFmtId="41" fontId="9" fillId="0" borderId="45" xfId="0" applyNumberFormat="1" applyFont="1" applyBorder="1" applyAlignment="1">
      <alignment horizontal="right"/>
    </xf>
    <xf numFmtId="41" fontId="9" fillId="0" borderId="1" xfId="0" applyNumberFormat="1" applyFont="1" applyBorder="1" applyAlignment="1">
      <alignment horizontal="right"/>
    </xf>
    <xf numFmtId="41" fontId="9" fillId="0" borderId="36" xfId="0" applyNumberFormat="1" applyFont="1" applyBorder="1" applyAlignment="1">
      <alignment horizontal="right"/>
    </xf>
    <xf numFmtId="41" fontId="9" fillId="0" borderId="3" xfId="0" applyNumberFormat="1" applyFont="1" applyBorder="1" applyAlignment="1">
      <alignment horizontal="right"/>
    </xf>
    <xf numFmtId="41" fontId="9" fillId="3" borderId="5" xfId="0" applyNumberFormat="1" applyFont="1" applyFill="1" applyBorder="1" applyAlignment="1">
      <alignment horizontal="right"/>
    </xf>
    <xf numFmtId="41" fontId="9" fillId="0" borderId="5" xfId="0" applyNumberFormat="1" applyFont="1" applyBorder="1" applyAlignment="1">
      <alignment horizontal="right"/>
    </xf>
    <xf numFmtId="41" fontId="9" fillId="0" borderId="4" xfId="0" applyNumberFormat="1" applyFont="1" applyBorder="1" applyAlignment="1">
      <alignment horizontal="right"/>
    </xf>
    <xf numFmtId="41" fontId="9" fillId="3" borderId="4" xfId="0" applyNumberFormat="1" applyFont="1" applyFill="1" applyBorder="1" applyAlignment="1">
      <alignment horizontal="right"/>
    </xf>
    <xf numFmtId="41" fontId="9" fillId="0" borderId="49" xfId="0" applyNumberFormat="1" applyFont="1" applyFill="1" applyBorder="1" applyAlignment="1">
      <alignment horizontal="right"/>
    </xf>
    <xf numFmtId="41" fontId="9" fillId="0" borderId="32" xfId="0" applyNumberFormat="1" applyFont="1" applyFill="1" applyBorder="1" applyAlignment="1">
      <alignment horizontal="right"/>
    </xf>
    <xf numFmtId="41" fontId="9" fillId="0" borderId="27" xfId="0" applyNumberFormat="1" applyFont="1" applyFill="1" applyBorder="1" applyAlignment="1">
      <alignment horizontal="right"/>
    </xf>
    <xf numFmtId="41" fontId="9" fillId="0" borderId="30" xfId="0" applyNumberFormat="1" applyFont="1" applyFill="1" applyBorder="1" applyAlignment="1">
      <alignment horizontal="right"/>
    </xf>
    <xf numFmtId="41" fontId="9" fillId="0" borderId="2" xfId="0" applyNumberFormat="1" applyFont="1" applyBorder="1" applyAlignment="1">
      <alignment horizontal="right"/>
    </xf>
    <xf numFmtId="41" fontId="9" fillId="3" borderId="2" xfId="0" applyNumberFormat="1" applyFont="1" applyFill="1" applyBorder="1" applyAlignment="1">
      <alignment horizontal="right"/>
    </xf>
    <xf numFmtId="41" fontId="9" fillId="6" borderId="45" xfId="0" applyNumberFormat="1" applyFont="1" applyFill="1" applyBorder="1" applyAlignment="1">
      <alignment horizontal="right"/>
    </xf>
    <xf numFmtId="41" fontId="9" fillId="6" borderId="1" xfId="0" applyNumberFormat="1" applyFont="1" applyFill="1" applyBorder="1" applyAlignment="1">
      <alignment horizontal="right"/>
    </xf>
    <xf numFmtId="41" fontId="9" fillId="6" borderId="4" xfId="0" applyNumberFormat="1" applyFont="1" applyFill="1" applyBorder="1" applyAlignment="1">
      <alignment horizontal="right"/>
    </xf>
    <xf numFmtId="41" fontId="9" fillId="6" borderId="5" xfId="0" applyNumberFormat="1" applyFont="1" applyFill="1" applyBorder="1" applyAlignment="1">
      <alignment horizontal="right"/>
    </xf>
    <xf numFmtId="41" fontId="9" fillId="5" borderId="49" xfId="0" applyNumberFormat="1" applyFont="1" applyFill="1" applyBorder="1" applyAlignment="1">
      <alignment horizontal="right"/>
    </xf>
    <xf numFmtId="41" fontId="9" fillId="5" borderId="32" xfId="0" applyNumberFormat="1" applyFont="1" applyFill="1" applyBorder="1" applyAlignment="1">
      <alignment horizontal="right"/>
    </xf>
    <xf numFmtId="41" fontId="9" fillId="5" borderId="27" xfId="0" applyNumberFormat="1" applyFont="1" applyFill="1" applyBorder="1" applyAlignment="1">
      <alignment horizontal="right"/>
    </xf>
    <xf numFmtId="41" fontId="9" fillId="5" borderId="51" xfId="0" applyNumberFormat="1" applyFont="1" applyFill="1" applyBorder="1" applyAlignment="1">
      <alignment horizontal="right"/>
    </xf>
    <xf numFmtId="41" fontId="9" fillId="5" borderId="30" xfId="0" applyNumberFormat="1" applyFont="1" applyFill="1" applyBorder="1" applyAlignment="1">
      <alignment horizontal="right"/>
    </xf>
    <xf numFmtId="41" fontId="1" fillId="0" borderId="1" xfId="0" applyNumberFormat="1" applyFont="1" applyBorder="1" applyAlignment="1">
      <alignment horizontal="right" vertical="center"/>
    </xf>
    <xf numFmtId="41" fontId="1" fillId="0" borderId="4" xfId="0" applyNumberFormat="1" applyFont="1" applyBorder="1" applyAlignment="1">
      <alignment horizontal="right" vertical="center"/>
    </xf>
    <xf numFmtId="41" fontId="1" fillId="0" borderId="5" xfId="0" applyNumberFormat="1" applyFont="1" applyBorder="1" applyAlignment="1">
      <alignment horizontal="right" vertical="center"/>
    </xf>
    <xf numFmtId="41" fontId="1" fillId="3" borderId="1" xfId="0" applyNumberFormat="1" applyFont="1" applyFill="1" applyBorder="1" applyAlignment="1">
      <alignment horizontal="right" vertical="center"/>
    </xf>
    <xf numFmtId="41" fontId="1" fillId="3" borderId="4" xfId="0" applyNumberFormat="1" applyFont="1" applyFill="1" applyBorder="1" applyAlignment="1">
      <alignment horizontal="right" vertical="center"/>
    </xf>
    <xf numFmtId="41" fontId="1" fillId="3" borderId="5" xfId="0" applyNumberFormat="1" applyFont="1" applyFill="1" applyBorder="1" applyAlignment="1">
      <alignment horizontal="right" vertical="center"/>
    </xf>
    <xf numFmtId="41" fontId="1" fillId="4" borderId="1" xfId="0" applyNumberFormat="1" applyFont="1" applyFill="1" applyBorder="1" applyAlignment="1">
      <alignment horizontal="right" vertical="center"/>
    </xf>
    <xf numFmtId="41" fontId="1" fillId="4" borderId="4" xfId="0" applyNumberFormat="1" applyFont="1" applyFill="1" applyBorder="1" applyAlignment="1">
      <alignment horizontal="right" vertical="center"/>
    </xf>
    <xf numFmtId="41" fontId="1" fillId="4" borderId="5" xfId="0" applyNumberFormat="1" applyFont="1" applyFill="1" applyBorder="1" applyAlignment="1">
      <alignment horizontal="right" vertical="center"/>
    </xf>
    <xf numFmtId="41" fontId="1" fillId="3" borderId="32" xfId="0" applyNumberFormat="1" applyFont="1" applyFill="1" applyBorder="1" applyAlignment="1">
      <alignment horizontal="right" vertical="center"/>
    </xf>
    <xf numFmtId="41" fontId="1" fillId="3" borderId="27" xfId="0" applyNumberFormat="1" applyFont="1" applyFill="1" applyBorder="1" applyAlignment="1">
      <alignment horizontal="right" vertical="center"/>
    </xf>
    <xf numFmtId="41" fontId="1" fillId="3" borderId="30" xfId="0" applyNumberFormat="1" applyFont="1" applyFill="1" applyBorder="1" applyAlignment="1">
      <alignment horizontal="right" vertical="center"/>
    </xf>
    <xf numFmtId="41" fontId="1" fillId="0" borderId="32" xfId="0" applyNumberFormat="1" applyFont="1" applyFill="1" applyBorder="1" applyAlignment="1">
      <alignment horizontal="right" vertical="center"/>
    </xf>
    <xf numFmtId="41" fontId="1" fillId="0" borderId="27" xfId="0" applyNumberFormat="1" applyFont="1" applyFill="1" applyBorder="1" applyAlignment="1">
      <alignment horizontal="right" vertical="center"/>
    </xf>
    <xf numFmtId="41" fontId="1" fillId="0" borderId="30" xfId="0" applyNumberFormat="1" applyFont="1" applyFill="1" applyBorder="1" applyAlignment="1">
      <alignment horizontal="right" vertical="center"/>
    </xf>
    <xf numFmtId="41" fontId="1" fillId="0" borderId="3" xfId="0" applyNumberFormat="1" applyFont="1" applyBorder="1" applyAlignment="1">
      <alignment horizontal="right" vertical="center"/>
    </xf>
    <xf numFmtId="41" fontId="1" fillId="0" borderId="36" xfId="0" applyNumberFormat="1" applyFont="1" applyBorder="1" applyAlignment="1">
      <alignment horizontal="right" vertical="center"/>
    </xf>
    <xf numFmtId="41" fontId="1" fillId="3" borderId="3" xfId="0" applyNumberFormat="1" applyFont="1" applyFill="1" applyBorder="1" applyAlignment="1">
      <alignment horizontal="right" vertical="center"/>
    </xf>
    <xf numFmtId="41" fontId="1" fillId="3" borderId="36" xfId="0" applyNumberFormat="1" applyFont="1" applyFill="1" applyBorder="1" applyAlignment="1">
      <alignment horizontal="right" vertical="center"/>
    </xf>
    <xf numFmtId="41" fontId="1" fillId="3" borderId="11" xfId="0" applyNumberFormat="1" applyFont="1" applyFill="1" applyBorder="1" applyAlignment="1">
      <alignment horizontal="right" vertical="center"/>
    </xf>
    <xf numFmtId="41" fontId="1" fillId="3" borderId="48" xfId="0" applyNumberFormat="1" applyFont="1" applyFill="1" applyBorder="1" applyAlignment="1">
      <alignment horizontal="right" vertical="center"/>
    </xf>
    <xf numFmtId="41" fontId="1" fillId="6" borderId="1" xfId="0" applyNumberFormat="1" applyFont="1" applyFill="1" applyBorder="1" applyAlignment="1">
      <alignment horizontal="right" vertical="center"/>
    </xf>
    <xf numFmtId="41" fontId="1" fillId="6" borderId="5" xfId="0" applyNumberFormat="1" applyFont="1" applyFill="1" applyBorder="1" applyAlignment="1">
      <alignment horizontal="right" vertical="center"/>
    </xf>
    <xf numFmtId="41" fontId="1" fillId="5" borderId="32" xfId="0" applyNumberFormat="1" applyFont="1" applyFill="1" applyBorder="1" applyAlignment="1">
      <alignment horizontal="right" vertical="center"/>
    </xf>
    <xf numFmtId="41" fontId="1" fillId="5" borderId="30" xfId="0" applyNumberFormat="1" applyFont="1" applyFill="1" applyBorder="1" applyAlignment="1">
      <alignment horizontal="right" vertical="center"/>
    </xf>
    <xf numFmtId="41" fontId="3" fillId="3" borderId="23" xfId="0" applyNumberFormat="1" applyFont="1" applyFill="1" applyBorder="1" applyAlignment="1">
      <alignment horizontal="right"/>
    </xf>
    <xf numFmtId="41" fontId="3" fillId="3" borderId="8" xfId="0" applyNumberFormat="1" applyFont="1" applyFill="1" applyBorder="1" applyAlignment="1">
      <alignment horizontal="right"/>
    </xf>
    <xf numFmtId="41" fontId="3" fillId="0" borderId="1" xfId="0" applyNumberFormat="1" applyFont="1" applyFill="1" applyBorder="1" applyAlignment="1">
      <alignment horizontal="right"/>
    </xf>
    <xf numFmtId="41" fontId="3" fillId="0" borderId="4" xfId="0" applyNumberFormat="1" applyFont="1" applyFill="1" applyBorder="1" applyAlignment="1">
      <alignment horizontal="right"/>
    </xf>
    <xf numFmtId="41" fontId="3" fillId="0" borderId="3" xfId="0" applyNumberFormat="1" applyFont="1" applyFill="1" applyBorder="1" applyAlignment="1">
      <alignment horizontal="right"/>
    </xf>
    <xf numFmtId="41" fontId="2" fillId="3" borderId="1" xfId="0" applyNumberFormat="1" applyFont="1" applyFill="1" applyBorder="1" applyAlignment="1">
      <alignment horizontal="right"/>
    </xf>
    <xf numFmtId="41" fontId="2" fillId="3" borderId="4" xfId="0" applyNumberFormat="1" applyFont="1" applyFill="1" applyBorder="1" applyAlignment="1">
      <alignment horizontal="right"/>
    </xf>
    <xf numFmtId="41" fontId="2" fillId="3" borderId="3" xfId="0" applyNumberFormat="1" applyFont="1" applyFill="1" applyBorder="1" applyAlignment="1">
      <alignment horizontal="right"/>
    </xf>
    <xf numFmtId="41" fontId="2" fillId="0" borderId="1" xfId="0" applyNumberFormat="1" applyFont="1" applyFill="1" applyBorder="1" applyAlignment="1">
      <alignment horizontal="right"/>
    </xf>
    <xf numFmtId="41" fontId="2" fillId="0" borderId="4" xfId="0" applyNumberFormat="1" applyFont="1" applyFill="1" applyBorder="1" applyAlignment="1">
      <alignment horizontal="right"/>
    </xf>
    <xf numFmtId="41" fontId="2" fillId="0" borderId="5" xfId="0" applyNumberFormat="1" applyFont="1" applyFill="1" applyBorder="1" applyAlignment="1">
      <alignment horizontal="right"/>
    </xf>
    <xf numFmtId="41" fontId="2" fillId="3" borderId="5" xfId="0" applyNumberFormat="1" applyFont="1" applyFill="1" applyBorder="1" applyAlignment="1">
      <alignment horizontal="right"/>
    </xf>
    <xf numFmtId="41" fontId="3" fillId="3" borderId="13" xfId="0" applyNumberFormat="1" applyFont="1" applyFill="1" applyBorder="1" applyAlignment="1">
      <alignment horizontal="right"/>
    </xf>
    <xf numFmtId="41" fontId="3" fillId="3" borderId="12" xfId="0" applyNumberFormat="1" applyFont="1" applyFill="1" applyBorder="1" applyAlignment="1">
      <alignment horizontal="right"/>
    </xf>
    <xf numFmtId="41" fontId="3" fillId="3" borderId="14" xfId="0" applyNumberFormat="1" applyFont="1" applyFill="1" applyBorder="1" applyAlignment="1">
      <alignment horizontal="right"/>
    </xf>
    <xf numFmtId="41" fontId="2" fillId="6" borderId="13" xfId="0" applyNumberFormat="1" applyFont="1" applyFill="1" applyBorder="1" applyAlignment="1">
      <alignment horizontal="right"/>
    </xf>
    <xf numFmtId="41" fontId="2" fillId="6" borderId="12" xfId="0" applyNumberFormat="1" applyFont="1" applyFill="1" applyBorder="1" applyAlignment="1">
      <alignment horizontal="right"/>
    </xf>
    <xf numFmtId="41" fontId="2" fillId="6" borderId="14" xfId="0" applyNumberFormat="1" applyFont="1" applyFill="1" applyBorder="1" applyAlignment="1">
      <alignment horizontal="right"/>
    </xf>
    <xf numFmtId="41" fontId="2" fillId="5" borderId="13" xfId="0" applyNumberFormat="1" applyFont="1" applyFill="1" applyBorder="1" applyAlignment="1">
      <alignment horizontal="right"/>
    </xf>
    <xf numFmtId="41" fontId="2" fillId="5" borderId="12" xfId="0" applyNumberFormat="1" applyFont="1" applyFill="1" applyBorder="1" applyAlignment="1">
      <alignment horizontal="right"/>
    </xf>
    <xf numFmtId="41" fontId="2" fillId="5" borderId="14" xfId="0" applyNumberFormat="1" applyFont="1" applyFill="1" applyBorder="1" applyAlignment="1">
      <alignment horizontal="right"/>
    </xf>
    <xf numFmtId="41" fontId="2" fillId="6" borderId="15" xfId="0" applyNumberFormat="1" applyFont="1" applyFill="1" applyBorder="1" applyAlignment="1">
      <alignment horizontal="right"/>
    </xf>
    <xf numFmtId="41" fontId="2" fillId="6" borderId="4" xfId="0" applyNumberFormat="1" applyFont="1" applyFill="1" applyBorder="1" applyAlignment="1">
      <alignment horizontal="right"/>
    </xf>
    <xf numFmtId="41" fontId="2" fillId="6" borderId="16" xfId="0" applyNumberFormat="1" applyFont="1" applyFill="1" applyBorder="1" applyAlignment="1">
      <alignment horizontal="right"/>
    </xf>
    <xf numFmtId="41" fontId="2" fillId="5" borderId="15" xfId="0" applyNumberFormat="1" applyFont="1" applyFill="1" applyBorder="1" applyAlignment="1">
      <alignment horizontal="right"/>
    </xf>
    <xf numFmtId="41" fontId="2" fillId="5" borderId="4" xfId="0" applyNumberFormat="1" applyFont="1" applyFill="1" applyBorder="1" applyAlignment="1">
      <alignment horizontal="right"/>
    </xf>
    <xf numFmtId="41" fontId="2" fillId="5" borderId="16" xfId="0" applyNumberFormat="1" applyFont="1" applyFill="1" applyBorder="1" applyAlignment="1">
      <alignment horizontal="right"/>
    </xf>
    <xf numFmtId="41" fontId="1" fillId="5" borderId="20" xfId="0" applyNumberFormat="1" applyFont="1" applyFill="1" applyBorder="1" applyAlignment="1">
      <alignment horizontal="right"/>
    </xf>
    <xf numFmtId="41" fontId="1" fillId="5" borderId="21" xfId="0" applyNumberFormat="1" applyFont="1" applyFill="1" applyBorder="1" applyAlignment="1">
      <alignment horizontal="right"/>
    </xf>
    <xf numFmtId="41" fontId="1" fillId="5" borderId="22" xfId="0" applyNumberFormat="1" applyFont="1" applyFill="1" applyBorder="1" applyAlignment="1">
      <alignment horizontal="right"/>
    </xf>
    <xf numFmtId="41" fontId="9" fillId="0" borderId="36" xfId="0" applyNumberFormat="1" applyFont="1" applyFill="1" applyBorder="1" applyAlignment="1">
      <alignment horizontal="right"/>
    </xf>
    <xf numFmtId="41" fontId="9" fillId="0" borderId="0" xfId="0" applyNumberFormat="1" applyFont="1" applyFill="1" applyBorder="1" applyAlignment="1">
      <alignment horizontal="right"/>
    </xf>
    <xf numFmtId="41" fontId="9" fillId="3" borderId="0" xfId="0" applyNumberFormat="1" applyFont="1" applyFill="1" applyBorder="1" applyAlignment="1">
      <alignment horizontal="right"/>
    </xf>
    <xf numFmtId="41" fontId="9" fillId="5" borderId="45" xfId="0" applyNumberFormat="1" applyFont="1" applyFill="1" applyBorder="1" applyAlignment="1">
      <alignment horizontal="right"/>
    </xf>
    <xf numFmtId="41" fontId="9" fillId="0" borderId="50" xfId="0" applyNumberFormat="1" applyFont="1" applyFill="1" applyBorder="1" applyAlignment="1">
      <alignment horizontal="right"/>
    </xf>
    <xf numFmtId="41" fontId="9" fillId="3" borderId="50" xfId="0" applyNumberFormat="1" applyFont="1" applyFill="1" applyBorder="1" applyAlignment="1">
      <alignment horizontal="right"/>
    </xf>
    <xf numFmtId="41" fontId="9" fillId="3" borderId="32" xfId="0" applyNumberFormat="1" applyFont="1" applyFill="1" applyBorder="1" applyAlignment="1">
      <alignment horizontal="right"/>
    </xf>
    <xf numFmtId="41" fontId="9" fillId="3" borderId="11" xfId="0" applyNumberFormat="1" applyFont="1" applyFill="1" applyBorder="1" applyAlignment="1">
      <alignment horizontal="right"/>
    </xf>
    <xf numFmtId="41" fontId="9" fillId="3" borderId="48" xfId="0" applyNumberFormat="1" applyFont="1" applyFill="1" applyBorder="1" applyAlignment="1">
      <alignment horizontal="right"/>
    </xf>
    <xf numFmtId="41" fontId="9" fillId="3" borderId="51" xfId="0" applyNumberFormat="1" applyFont="1" applyFill="1" applyBorder="1" applyAlignment="1">
      <alignment horizontal="right"/>
    </xf>
    <xf numFmtId="41" fontId="9" fillId="0" borderId="52" xfId="0" applyNumberFormat="1" applyFont="1" applyFill="1" applyBorder="1" applyAlignment="1">
      <alignment horizontal="right"/>
    </xf>
    <xf numFmtId="41" fontId="9" fillId="0" borderId="4" xfId="0" applyNumberFormat="1" applyFont="1" applyFill="1" applyBorder="1" applyAlignment="1">
      <alignment horizontal="right"/>
    </xf>
    <xf numFmtId="41" fontId="9" fillId="0" borderId="5" xfId="0" applyNumberFormat="1" applyFont="1" applyFill="1" applyBorder="1" applyAlignment="1">
      <alignment horizontal="right"/>
    </xf>
    <xf numFmtId="41" fontId="9" fillId="3" borderId="30" xfId="0" applyNumberFormat="1" applyFont="1" applyFill="1" applyBorder="1" applyAlignment="1">
      <alignment horizontal="right"/>
    </xf>
    <xf numFmtId="41" fontId="9" fillId="3" borderId="27" xfId="0" applyNumberFormat="1" applyFont="1" applyFill="1" applyBorder="1" applyAlignment="1">
      <alignment horizontal="right"/>
    </xf>
    <xf numFmtId="41" fontId="9" fillId="3" borderId="49" xfId="0" applyNumberFormat="1" applyFont="1" applyFill="1" applyBorder="1" applyAlignment="1">
      <alignment horizontal="right"/>
    </xf>
    <xf numFmtId="41" fontId="9" fillId="3" borderId="76" xfId="0" applyNumberFormat="1" applyFont="1" applyFill="1" applyBorder="1" applyAlignment="1">
      <alignment horizontal="right"/>
    </xf>
    <xf numFmtId="41" fontId="9" fillId="0" borderId="50" xfId="0" applyNumberFormat="1" applyFont="1" applyBorder="1" applyAlignment="1">
      <alignment horizontal="right"/>
    </xf>
    <xf numFmtId="41" fontId="9" fillId="0" borderId="77" xfId="0" applyNumberFormat="1" applyFont="1" applyBorder="1" applyAlignment="1">
      <alignment horizontal="right"/>
    </xf>
    <xf numFmtId="41" fontId="9" fillId="3" borderId="77" xfId="0" applyNumberFormat="1" applyFont="1" applyFill="1" applyBorder="1" applyAlignment="1">
      <alignment horizontal="right"/>
    </xf>
    <xf numFmtId="41" fontId="9" fillId="3" borderId="78" xfId="0" applyNumberFormat="1" applyFont="1" applyFill="1" applyBorder="1" applyAlignment="1">
      <alignment horizontal="right"/>
    </xf>
    <xf numFmtId="41" fontId="9" fillId="5" borderId="1" xfId="0" applyNumberFormat="1" applyFont="1" applyFill="1" applyBorder="1" applyAlignment="1">
      <alignment horizontal="right"/>
    </xf>
    <xf numFmtId="41" fontId="9" fillId="5" borderId="3" xfId="0" applyNumberFormat="1" applyFont="1" applyFill="1" applyBorder="1" applyAlignment="1">
      <alignment horizontal="right"/>
    </xf>
    <xf numFmtId="41" fontId="9" fillId="5" borderId="36" xfId="0" applyNumberFormat="1" applyFont="1" applyFill="1" applyBorder="1" applyAlignment="1">
      <alignment horizontal="right"/>
    </xf>
    <xf numFmtId="41" fontId="9" fillId="5" borderId="4" xfId="0" applyNumberFormat="1" applyFont="1" applyFill="1" applyBorder="1" applyAlignment="1">
      <alignment horizontal="right"/>
    </xf>
    <xf numFmtId="41" fontId="9" fillId="5" borderId="0" xfId="0" applyNumberFormat="1" applyFont="1" applyFill="1" applyBorder="1" applyAlignment="1">
      <alignment horizontal="right"/>
    </xf>
    <xf numFmtId="41" fontId="9" fillId="5" borderId="77" xfId="0" applyNumberFormat="1" applyFont="1" applyFill="1" applyBorder="1" applyAlignment="1">
      <alignment horizontal="right"/>
    </xf>
    <xf numFmtId="41" fontId="9" fillId="6" borderId="32" xfId="0" applyNumberFormat="1" applyFont="1" applyFill="1" applyBorder="1" applyAlignment="1">
      <alignment horizontal="right"/>
    </xf>
    <xf numFmtId="41" fontId="9" fillId="6" borderId="30" xfId="0" applyNumberFormat="1" applyFont="1" applyFill="1" applyBorder="1" applyAlignment="1">
      <alignment horizontal="right"/>
    </xf>
    <xf numFmtId="41" fontId="9" fillId="6" borderId="27" xfId="0" applyNumberFormat="1" applyFont="1" applyFill="1" applyBorder="1" applyAlignment="1">
      <alignment horizontal="right"/>
    </xf>
    <xf numFmtId="41" fontId="9" fillId="6" borderId="51" xfId="0" applyNumberFormat="1" applyFont="1" applyFill="1" applyBorder="1" applyAlignment="1">
      <alignment horizontal="right"/>
    </xf>
    <xf numFmtId="41" fontId="9" fillId="6" borderId="79" xfId="0" applyNumberFormat="1" applyFont="1" applyFill="1" applyBorder="1" applyAlignment="1">
      <alignment horizontal="right"/>
    </xf>
    <xf numFmtId="41" fontId="9" fillId="0" borderId="3" xfId="0" applyNumberFormat="1" applyFont="1" applyFill="1" applyBorder="1" applyAlignment="1">
      <alignment horizontal="right"/>
    </xf>
    <xf numFmtId="166" fontId="13" fillId="0" borderId="36" xfId="1" applyNumberFormat="1" applyFont="1" applyBorder="1" applyAlignment="1">
      <alignment horizontal="right"/>
    </xf>
    <xf numFmtId="166" fontId="13" fillId="0" borderId="0" xfId="1" applyNumberFormat="1" applyFont="1" applyBorder="1" applyAlignment="1">
      <alignment horizontal="right"/>
    </xf>
    <xf numFmtId="166" fontId="13" fillId="0" borderId="1" xfId="1" applyNumberFormat="1" applyFont="1" applyBorder="1" applyAlignment="1">
      <alignment horizontal="right"/>
    </xf>
    <xf numFmtId="166" fontId="13" fillId="0" borderId="3" xfId="1" applyNumberFormat="1" applyFont="1" applyBorder="1" applyAlignment="1">
      <alignment horizontal="right"/>
    </xf>
    <xf numFmtId="166" fontId="13" fillId="3" borderId="36" xfId="1" applyNumberFormat="1" applyFont="1" applyFill="1" applyBorder="1" applyAlignment="1">
      <alignment horizontal="right"/>
    </xf>
    <xf numFmtId="166" fontId="13" fillId="3" borderId="0" xfId="1" applyNumberFormat="1" applyFont="1" applyFill="1" applyBorder="1" applyAlignment="1">
      <alignment horizontal="right"/>
    </xf>
    <xf numFmtId="166" fontId="13" fillId="3" borderId="1" xfId="1" applyNumberFormat="1" applyFont="1" applyFill="1" applyBorder="1" applyAlignment="1">
      <alignment horizontal="right"/>
    </xf>
    <xf numFmtId="166" fontId="13" fillId="3" borderId="3" xfId="1" applyNumberFormat="1" applyFont="1" applyFill="1" applyBorder="1" applyAlignment="1">
      <alignment horizontal="right"/>
    </xf>
    <xf numFmtId="166" fontId="13" fillId="0" borderId="50" xfId="1" applyNumberFormat="1" applyFont="1" applyBorder="1" applyAlignment="1">
      <alignment horizontal="right"/>
    </xf>
    <xf numFmtId="166" fontId="13" fillId="0" borderId="5" xfId="1" applyNumberFormat="1" applyFont="1" applyBorder="1" applyAlignment="1">
      <alignment horizontal="right"/>
    </xf>
    <xf numFmtId="166" fontId="13" fillId="3" borderId="5" xfId="1" applyNumberFormat="1" applyFont="1" applyFill="1" applyBorder="1" applyAlignment="1">
      <alignment horizontal="right"/>
    </xf>
    <xf numFmtId="166" fontId="13" fillId="3" borderId="48" xfId="1" applyNumberFormat="1" applyFont="1" applyFill="1" applyBorder="1" applyAlignment="1">
      <alignment horizontal="right"/>
    </xf>
    <xf numFmtId="166" fontId="13" fillId="3" borderId="30" xfId="1" applyNumberFormat="1" applyFont="1" applyFill="1" applyBorder="1" applyAlignment="1">
      <alignment horizontal="right"/>
    </xf>
    <xf numFmtId="167" fontId="13" fillId="0" borderId="0" xfId="2" applyNumberFormat="1" applyFont="1" applyFill="1"/>
    <xf numFmtId="167" fontId="33" fillId="0" borderId="0" xfId="3" applyNumberFormat="1" applyFont="1" applyFill="1"/>
    <xf numFmtId="10" fontId="13" fillId="0" borderId="0" xfId="2" applyNumberFormat="1" applyFont="1" applyFill="1"/>
    <xf numFmtId="0" fontId="2" fillId="2" borderId="23" xfId="0" applyFont="1" applyFill="1" applyBorder="1" applyAlignment="1" applyProtection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27" xfId="0" applyFill="1" applyBorder="1" applyAlignment="1">
      <alignment horizontal="center" vertical="center" wrapText="1"/>
    </xf>
    <xf numFmtId="0" fontId="2" fillId="2" borderId="29" xfId="0" applyFont="1" applyFill="1" applyBorder="1" applyAlignment="1" applyProtection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30" xfId="0" applyFill="1" applyBorder="1" applyAlignment="1">
      <alignment horizontal="center" vertical="center" wrapText="1"/>
    </xf>
    <xf numFmtId="0" fontId="9" fillId="0" borderId="28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8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2" borderId="31" xfId="0" applyFont="1" applyFill="1" applyBorder="1" applyAlignment="1" applyProtection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32" xfId="0" applyFill="1" applyBorder="1" applyAlignment="1">
      <alignment horizontal="center" vertical="center" wrapText="1"/>
    </xf>
    <xf numFmtId="0" fontId="2" fillId="2" borderId="23" xfId="0" applyFont="1" applyFill="1" applyBorder="1" applyAlignment="1" applyProtection="1">
      <alignment horizontal="center" vertical="justify"/>
    </xf>
    <xf numFmtId="0" fontId="2" fillId="2" borderId="4" xfId="0" applyFont="1" applyFill="1" applyBorder="1" applyAlignment="1" applyProtection="1">
      <alignment horizontal="center" vertical="justify"/>
    </xf>
    <xf numFmtId="0" fontId="2" fillId="2" borderId="27" xfId="0" applyFont="1" applyFill="1" applyBorder="1" applyAlignment="1" applyProtection="1">
      <alignment horizontal="center" vertical="justify"/>
    </xf>
    <xf numFmtId="0" fontId="2" fillId="2" borderId="4" xfId="0" applyFont="1" applyFill="1" applyBorder="1" applyAlignment="1" applyProtection="1">
      <alignment horizontal="center" vertical="center" wrapText="1"/>
    </xf>
    <xf numFmtId="0" fontId="2" fillId="2" borderId="27" xfId="0" applyFont="1" applyFill="1" applyBorder="1" applyAlignment="1" applyProtection="1">
      <alignment horizontal="center" vertical="center" wrapText="1"/>
    </xf>
    <xf numFmtId="0" fontId="2" fillId="2" borderId="34" xfId="0" applyFont="1" applyFill="1" applyBorder="1" applyAlignment="1" applyProtection="1">
      <alignment horizontal="center" vertical="center" wrapText="1"/>
    </xf>
    <xf numFmtId="0" fontId="0" fillId="2" borderId="16" xfId="0" applyFill="1" applyBorder="1" applyAlignment="1">
      <alignment horizontal="center" vertical="center" wrapText="1"/>
    </xf>
    <xf numFmtId="0" fontId="0" fillId="2" borderId="25" xfId="0" applyFill="1" applyBorder="1" applyAlignment="1">
      <alignment horizontal="center" vertical="center" wrapText="1"/>
    </xf>
    <xf numFmtId="0" fontId="2" fillId="2" borderId="33" xfId="0" applyFont="1" applyFill="1" applyBorder="1" applyAlignment="1" applyProtection="1">
      <alignment horizontal="center" vertical="center" wrapText="1"/>
    </xf>
    <xf numFmtId="0" fontId="0" fillId="2" borderId="24" xfId="0" applyFill="1" applyBorder="1" applyAlignment="1">
      <alignment horizontal="center" vertical="center" wrapText="1"/>
    </xf>
    <xf numFmtId="0" fontId="2" fillId="2" borderId="35" xfId="0" applyFont="1" applyFill="1" applyBorder="1" applyAlignment="1" applyProtection="1">
      <alignment horizontal="center" vertical="center" wrapText="1"/>
    </xf>
    <xf numFmtId="0" fontId="0" fillId="2" borderId="36" xfId="0" applyFill="1" applyBorder="1" applyAlignment="1">
      <alignment horizontal="center" vertical="center" wrapText="1"/>
    </xf>
    <xf numFmtId="0" fontId="0" fillId="2" borderId="37" xfId="0" applyFill="1" applyBorder="1" applyAlignment="1">
      <alignment horizontal="center" vertical="center" wrapText="1"/>
    </xf>
    <xf numFmtId="0" fontId="1" fillId="2" borderId="33" xfId="0" applyFont="1" applyFill="1" applyBorder="1" applyAlignment="1" applyProtection="1">
      <alignment horizontal="center" vertical="center" wrapText="1"/>
    </xf>
    <xf numFmtId="0" fontId="2" fillId="2" borderId="24" xfId="0" applyFont="1" applyFill="1" applyBorder="1" applyAlignment="1" applyProtection="1">
      <alignment horizontal="center" vertical="center" wrapText="1"/>
    </xf>
    <xf numFmtId="0" fontId="2" fillId="2" borderId="33" xfId="0" applyFont="1" applyFill="1" applyBorder="1" applyAlignment="1" applyProtection="1">
      <alignment horizontal="center" vertical="justify"/>
    </xf>
    <xf numFmtId="0" fontId="2" fillId="2" borderId="24" xfId="0" applyFont="1" applyFill="1" applyBorder="1" applyAlignment="1" applyProtection="1">
      <alignment horizontal="center" vertical="justify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32" xfId="0" applyFont="1" applyFill="1" applyBorder="1" applyAlignment="1" applyProtection="1">
      <alignment horizontal="center" vertical="center" wrapText="1"/>
    </xf>
    <xf numFmtId="0" fontId="1" fillId="2" borderId="23" xfId="0" applyFont="1" applyFill="1" applyBorder="1" applyAlignment="1" applyProtection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15" fillId="0" borderId="0" xfId="0" applyFont="1" applyBorder="1" applyAlignment="1">
      <alignment horizontal="center" vertical="center"/>
    </xf>
    <xf numFmtId="0" fontId="3" fillId="0" borderId="0" xfId="0" applyFont="1" applyBorder="1" applyAlignment="1" applyProtection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9" fillId="2" borderId="6" xfId="0" applyFont="1" applyFill="1" applyBorder="1" applyAlignment="1" applyProtection="1">
      <alignment horizontal="center" vertical="justify"/>
    </xf>
    <xf numFmtId="0" fontId="9" fillId="2" borderId="7" xfId="0" applyFont="1" applyFill="1" applyBorder="1" applyAlignment="1" applyProtection="1">
      <alignment horizontal="center" vertical="justify"/>
    </xf>
    <xf numFmtId="0" fontId="9" fillId="2" borderId="6" xfId="0" applyFont="1" applyFill="1" applyBorder="1" applyAlignment="1" applyProtection="1">
      <alignment horizontal="center"/>
    </xf>
    <xf numFmtId="0" fontId="9" fillId="2" borderId="8" xfId="0" applyFont="1" applyFill="1" applyBorder="1" applyAlignment="1" applyProtection="1">
      <alignment horizontal="center"/>
    </xf>
    <xf numFmtId="0" fontId="9" fillId="2" borderId="6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9" fillId="2" borderId="43" xfId="0" applyFont="1" applyFill="1" applyBorder="1" applyAlignment="1" applyProtection="1">
      <alignment horizontal="center"/>
    </xf>
    <xf numFmtId="0" fontId="9" fillId="2" borderId="42" xfId="0" applyFont="1" applyFill="1" applyBorder="1" applyAlignment="1" applyProtection="1">
      <alignment horizontal="center"/>
    </xf>
    <xf numFmtId="0" fontId="9" fillId="2" borderId="2" xfId="0" applyFont="1" applyFill="1" applyBorder="1" applyAlignment="1" applyProtection="1">
      <alignment horizontal="center" vertical="justify"/>
    </xf>
    <xf numFmtId="0" fontId="9" fillId="2" borderId="0" xfId="0" applyFont="1" applyFill="1" applyBorder="1" applyAlignment="1" applyProtection="1">
      <alignment horizontal="center" vertical="justify"/>
    </xf>
    <xf numFmtId="0" fontId="9" fillId="2" borderId="39" xfId="0" applyFont="1" applyFill="1" applyBorder="1" applyAlignment="1" applyProtection="1">
      <alignment horizontal="center"/>
    </xf>
    <xf numFmtId="0" fontId="9" fillId="2" borderId="40" xfId="0" applyFont="1" applyFill="1" applyBorder="1" applyAlignment="1" applyProtection="1">
      <alignment horizontal="center"/>
    </xf>
    <xf numFmtId="0" fontId="9" fillId="2" borderId="41" xfId="0" applyFont="1" applyFill="1" applyBorder="1" applyAlignment="1" applyProtection="1">
      <alignment horizontal="center"/>
    </xf>
    <xf numFmtId="0" fontId="18" fillId="0" borderId="0" xfId="0" applyFont="1" applyAlignment="1">
      <alignment horizontal="left" vertical="center" wrapText="1"/>
    </xf>
    <xf numFmtId="0" fontId="9" fillId="2" borderId="53" xfId="0" applyFont="1" applyFill="1" applyBorder="1" applyAlignment="1" applyProtection="1">
      <alignment horizontal="center"/>
    </xf>
    <xf numFmtId="0" fontId="9" fillId="2" borderId="8" xfId="0" applyFont="1" applyFill="1" applyBorder="1" applyAlignment="1">
      <alignment horizontal="center"/>
    </xf>
    <xf numFmtId="0" fontId="13" fillId="2" borderId="55" xfId="0" applyFont="1" applyFill="1" applyBorder="1" applyAlignment="1" applyProtection="1">
      <alignment horizontal="center"/>
    </xf>
    <xf numFmtId="0" fontId="13" fillId="2" borderId="54" xfId="0" applyFont="1" applyFill="1" applyBorder="1" applyAlignment="1" applyProtection="1">
      <alignment horizontal="center"/>
    </xf>
    <xf numFmtId="0" fontId="13" fillId="2" borderId="56" xfId="0" applyFont="1" applyFill="1" applyBorder="1" applyAlignment="1" applyProtection="1">
      <alignment horizontal="center"/>
    </xf>
    <xf numFmtId="0" fontId="26" fillId="0" borderId="0" xfId="0" applyFont="1" applyFill="1" applyBorder="1" applyAlignment="1" applyProtection="1">
      <alignment horizontal="center"/>
    </xf>
    <xf numFmtId="0" fontId="23" fillId="0" borderId="0" xfId="0" applyFont="1" applyAlignment="1">
      <alignment horizontal="center" vertical="center"/>
    </xf>
    <xf numFmtId="0" fontId="23" fillId="2" borderId="6" xfId="0" applyFont="1" applyFill="1" applyBorder="1" applyAlignment="1" applyProtection="1">
      <alignment horizontal="center" vertical="center" wrapText="1"/>
    </xf>
    <xf numFmtId="0" fontId="23" fillId="2" borderId="8" xfId="0" applyFont="1" applyFill="1" applyBorder="1" applyAlignment="1" applyProtection="1">
      <alignment horizontal="center" vertical="center"/>
    </xf>
    <xf numFmtId="0" fontId="23" fillId="2" borderId="2" xfId="0" applyFont="1" applyFill="1" applyBorder="1" applyAlignment="1" applyProtection="1">
      <alignment horizontal="center" vertical="center"/>
    </xf>
    <xf numFmtId="0" fontId="23" fillId="2" borderId="3" xfId="0" applyFont="1" applyFill="1" applyBorder="1" applyAlignment="1" applyProtection="1">
      <alignment horizontal="center" vertical="center"/>
    </xf>
    <xf numFmtId="0" fontId="23" fillId="2" borderId="9" xfId="0" applyFont="1" applyFill="1" applyBorder="1" applyAlignment="1" applyProtection="1">
      <alignment horizontal="center" vertical="center"/>
    </xf>
    <xf numFmtId="0" fontId="23" fillId="2" borderId="11" xfId="0" applyFont="1" applyFill="1" applyBorder="1" applyAlignment="1" applyProtection="1">
      <alignment horizontal="center" vertical="center"/>
    </xf>
    <xf numFmtId="0" fontId="23" fillId="2" borderId="54" xfId="0" applyFont="1" applyFill="1" applyBorder="1" applyAlignment="1" applyProtection="1">
      <alignment horizontal="center" vertical="center"/>
    </xf>
    <xf numFmtId="0" fontId="23" fillId="2" borderId="55" xfId="0" applyFont="1" applyFill="1" applyBorder="1" applyAlignment="1" applyProtection="1">
      <alignment horizontal="center" vertical="center"/>
    </xf>
    <xf numFmtId="0" fontId="23" fillId="2" borderId="56" xfId="0" applyFont="1" applyFill="1" applyBorder="1" applyAlignment="1" applyProtection="1">
      <alignment horizontal="center" vertical="center"/>
    </xf>
    <xf numFmtId="0" fontId="23" fillId="2" borderId="6" xfId="0" applyFont="1" applyFill="1" applyBorder="1" applyAlignment="1" applyProtection="1">
      <alignment horizontal="center" vertical="center"/>
    </xf>
    <xf numFmtId="0" fontId="23" fillId="2" borderId="7" xfId="0" applyFont="1" applyFill="1" applyBorder="1" applyAlignment="1" applyProtection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0" xfId="0" applyFont="1"/>
    <xf numFmtId="0" fontId="22" fillId="0" borderId="0" xfId="0" applyFont="1" applyAlignment="1">
      <alignment horizontal="center" vertical="center"/>
    </xf>
    <xf numFmtId="0" fontId="24" fillId="0" borderId="0" xfId="0" applyFont="1" applyFill="1" applyBorder="1" applyAlignment="1" applyProtection="1">
      <alignment horizontal="center"/>
    </xf>
    <xf numFmtId="0" fontId="13" fillId="2" borderId="41" xfId="0" applyFont="1" applyFill="1" applyBorder="1" applyAlignment="1" applyProtection="1">
      <alignment horizontal="center" vertical="center"/>
    </xf>
    <xf numFmtId="0" fontId="13" fillId="2" borderId="42" xfId="0" applyFont="1" applyFill="1" applyBorder="1" applyAlignment="1" applyProtection="1">
      <alignment horizontal="center" vertical="center"/>
    </xf>
    <xf numFmtId="0" fontId="13" fillId="2" borderId="43" xfId="0" applyFont="1" applyFill="1" applyBorder="1" applyAlignment="1" applyProtection="1">
      <alignment horizontal="center" vertical="center"/>
    </xf>
    <xf numFmtId="0" fontId="13" fillId="2" borderId="53" xfId="0" applyFont="1" applyFill="1" applyBorder="1" applyAlignment="1" applyProtection="1">
      <alignment horizontal="center" vertical="center"/>
    </xf>
    <xf numFmtId="0" fontId="9" fillId="0" borderId="0" xfId="0" applyFont="1" applyAlignment="1">
      <alignment horizontal="left" wrapText="1"/>
    </xf>
    <xf numFmtId="0" fontId="3" fillId="2" borderId="6" xfId="0" applyFont="1" applyFill="1" applyBorder="1" applyAlignment="1" applyProtection="1">
      <alignment horizontal="center" vertical="center"/>
    </xf>
    <xf numFmtId="0" fontId="3" fillId="2" borderId="2" xfId="0" applyFont="1" applyFill="1" applyBorder="1" applyAlignment="1" applyProtection="1">
      <alignment horizontal="center" vertical="center"/>
    </xf>
    <xf numFmtId="0" fontId="3" fillId="2" borderId="9" xfId="0" applyFont="1" applyFill="1" applyBorder="1" applyAlignment="1" applyProtection="1">
      <alignment horizontal="center" vertical="center"/>
    </xf>
    <xf numFmtId="0" fontId="3" fillId="2" borderId="60" xfId="0" applyFont="1" applyFill="1" applyBorder="1" applyAlignment="1" applyProtection="1">
      <alignment horizontal="center" vertical="center"/>
    </xf>
    <xf numFmtId="0" fontId="3" fillId="2" borderId="61" xfId="0" applyFont="1" applyFill="1" applyBorder="1" applyAlignment="1" applyProtection="1">
      <alignment horizontal="center" vertical="center"/>
    </xf>
    <xf numFmtId="0" fontId="3" fillId="2" borderId="62" xfId="0" applyFont="1" applyFill="1" applyBorder="1" applyAlignment="1" applyProtection="1">
      <alignment horizontal="center" vertical="center"/>
    </xf>
    <xf numFmtId="0" fontId="13" fillId="2" borderId="5" xfId="0" applyFont="1" applyFill="1" applyBorder="1" applyAlignment="1" applyProtection="1">
      <alignment horizontal="center" vertical="center"/>
    </xf>
    <xf numFmtId="0" fontId="13" fillId="2" borderId="30" xfId="0" applyFont="1" applyFill="1" applyBorder="1" applyAlignment="1" applyProtection="1">
      <alignment horizontal="center" vertical="center"/>
    </xf>
    <xf numFmtId="0" fontId="4" fillId="0" borderId="0" xfId="0" applyFont="1" applyAlignment="1">
      <alignment horizontal="center" vertical="center"/>
    </xf>
    <xf numFmtId="0" fontId="20" fillId="0" borderId="0" xfId="0" applyFont="1" applyBorder="1" applyAlignment="1" applyProtection="1">
      <alignment horizontal="center" vertical="center"/>
    </xf>
    <xf numFmtId="0" fontId="22" fillId="0" borderId="0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/>
    </xf>
    <xf numFmtId="0" fontId="13" fillId="0" borderId="0" xfId="0" applyFont="1" applyBorder="1" applyAlignment="1">
      <alignment horizontal="center"/>
    </xf>
    <xf numFmtId="0" fontId="13" fillId="0" borderId="10" xfId="0" applyFont="1" applyBorder="1" applyAlignment="1" applyProtection="1">
      <alignment horizontal="center"/>
    </xf>
    <xf numFmtId="0" fontId="9" fillId="2" borderId="38" xfId="0" applyFont="1" applyFill="1" applyBorder="1" applyAlignment="1">
      <alignment horizontal="center" vertical="center"/>
    </xf>
    <xf numFmtId="0" fontId="9" fillId="2" borderId="45" xfId="0" applyFont="1" applyFill="1" applyBorder="1" applyAlignment="1">
      <alignment horizontal="center" vertical="center"/>
    </xf>
    <xf numFmtId="0" fontId="9" fillId="2" borderId="49" xfId="0" applyFont="1" applyFill="1" applyBorder="1" applyAlignment="1">
      <alignment horizontal="center" vertical="center"/>
    </xf>
    <xf numFmtId="0" fontId="9" fillId="2" borderId="38" xfId="0" applyFont="1" applyFill="1" applyBorder="1" applyAlignment="1" applyProtection="1">
      <alignment horizontal="center" vertical="center" wrapText="1"/>
    </xf>
    <xf numFmtId="0" fontId="9" fillId="2" borderId="45" xfId="0" applyFont="1" applyFill="1" applyBorder="1" applyAlignment="1" applyProtection="1">
      <alignment horizontal="center" vertical="center"/>
    </xf>
    <xf numFmtId="0" fontId="9" fillId="2" borderId="49" xfId="0" applyFont="1" applyFill="1" applyBorder="1" applyAlignment="1" applyProtection="1">
      <alignment horizontal="center" vertical="center"/>
    </xf>
    <xf numFmtId="0" fontId="9" fillId="2" borderId="54" xfId="0" applyFont="1" applyFill="1" applyBorder="1" applyAlignment="1" applyProtection="1">
      <alignment horizontal="center" vertical="center"/>
    </xf>
    <xf numFmtId="0" fontId="9" fillId="2" borderId="55" xfId="0" applyFont="1" applyFill="1" applyBorder="1" applyAlignment="1" applyProtection="1">
      <alignment horizontal="center" vertical="center"/>
    </xf>
    <xf numFmtId="0" fontId="9" fillId="2" borderId="56" xfId="0" applyFont="1" applyFill="1" applyBorder="1" applyAlignment="1" applyProtection="1">
      <alignment horizontal="center" vertical="center"/>
    </xf>
    <xf numFmtId="0" fontId="16" fillId="0" borderId="0" xfId="0" applyFont="1" applyBorder="1" applyAlignment="1" applyProtection="1">
      <alignment horizontal="center"/>
    </xf>
    <xf numFmtId="0" fontId="20" fillId="0" borderId="0" xfId="0" applyFont="1" applyBorder="1" applyAlignment="1" applyProtection="1">
      <alignment horizontal="center"/>
    </xf>
    <xf numFmtId="0" fontId="3" fillId="0" borderId="0" xfId="0" applyFont="1" applyBorder="1" applyAlignment="1">
      <alignment horizontal="center"/>
    </xf>
    <xf numFmtId="0" fontId="9" fillId="2" borderId="63" xfId="0" applyFont="1" applyFill="1" applyBorder="1" applyAlignment="1" applyProtection="1">
      <alignment horizontal="center" vertical="center"/>
    </xf>
    <xf numFmtId="0" fontId="9" fillId="2" borderId="1" xfId="0" applyFont="1" applyFill="1" applyBorder="1" applyAlignment="1" applyProtection="1">
      <alignment horizontal="center" vertical="center"/>
    </xf>
    <xf numFmtId="0" fontId="9" fillId="2" borderId="32" xfId="0" applyFont="1" applyFill="1" applyBorder="1" applyAlignment="1" applyProtection="1">
      <alignment horizontal="center" vertical="center"/>
    </xf>
    <xf numFmtId="0" fontId="9" fillId="2" borderId="68" xfId="0" applyFont="1" applyFill="1" applyBorder="1" applyAlignment="1" applyProtection="1">
      <alignment horizontal="center" vertical="center"/>
    </xf>
    <xf numFmtId="0" fontId="9" fillId="2" borderId="69" xfId="0" applyFont="1" applyFill="1" applyBorder="1" applyAlignment="1" applyProtection="1">
      <alignment horizontal="center" vertical="center"/>
    </xf>
    <xf numFmtId="0" fontId="9" fillId="2" borderId="71" xfId="0" applyFont="1" applyFill="1" applyBorder="1" applyAlignment="1" applyProtection="1">
      <alignment horizontal="center" vertical="center"/>
    </xf>
    <xf numFmtId="0" fontId="9" fillId="2" borderId="40" xfId="0" applyFont="1" applyFill="1" applyBorder="1" applyAlignment="1" applyProtection="1">
      <alignment horizontal="center" vertical="center"/>
    </xf>
    <xf numFmtId="0" fontId="9" fillId="2" borderId="64" xfId="0" applyFont="1" applyFill="1" applyBorder="1" applyAlignment="1" applyProtection="1">
      <alignment horizontal="center" vertical="center"/>
    </xf>
    <xf numFmtId="0" fontId="9" fillId="2" borderId="4" xfId="0" applyFont="1" applyFill="1" applyBorder="1" applyAlignment="1" applyProtection="1">
      <alignment horizontal="center" vertical="center"/>
    </xf>
    <xf numFmtId="0" fontId="9" fillId="2" borderId="27" xfId="0" applyFont="1" applyFill="1" applyBorder="1" applyAlignment="1" applyProtection="1">
      <alignment horizontal="center" vertical="center"/>
    </xf>
    <xf numFmtId="0" fontId="9" fillId="2" borderId="64" xfId="0" applyFont="1" applyFill="1" applyBorder="1" applyAlignment="1" applyProtection="1">
      <alignment horizontal="center" vertical="center" wrapText="1"/>
    </xf>
    <xf numFmtId="0" fontId="9" fillId="2" borderId="65" xfId="0" applyFont="1" applyFill="1" applyBorder="1" applyAlignment="1" applyProtection="1">
      <alignment horizontal="center" vertical="center"/>
    </xf>
    <xf numFmtId="0" fontId="9" fillId="2" borderId="5" xfId="0" applyFont="1" applyFill="1" applyBorder="1" applyAlignment="1" applyProtection="1">
      <alignment horizontal="center" vertical="center"/>
    </xf>
    <xf numFmtId="0" fontId="9" fillId="2" borderId="30" xfId="0" applyFont="1" applyFill="1" applyBorder="1" applyAlignment="1" applyProtection="1">
      <alignment horizontal="center" vertical="center"/>
    </xf>
    <xf numFmtId="0" fontId="9" fillId="2" borderId="66" xfId="0" applyFont="1" applyFill="1" applyBorder="1" applyAlignment="1" applyProtection="1">
      <alignment horizontal="center" vertical="center"/>
    </xf>
    <xf numFmtId="0" fontId="9" fillId="2" borderId="67" xfId="0" applyFont="1" applyFill="1" applyBorder="1" applyAlignment="1" applyProtection="1">
      <alignment horizontal="center" vertical="center"/>
    </xf>
    <xf numFmtId="0" fontId="9" fillId="2" borderId="39" xfId="0" applyFont="1" applyFill="1" applyBorder="1" applyAlignment="1" applyProtection="1">
      <alignment horizontal="center" vertical="center"/>
    </xf>
    <xf numFmtId="0" fontId="9" fillId="2" borderId="70" xfId="0" applyFont="1" applyFill="1" applyBorder="1" applyAlignment="1" applyProtection="1">
      <alignment horizontal="center" vertical="center"/>
    </xf>
    <xf numFmtId="0" fontId="9" fillId="2" borderId="68" xfId="0" applyFont="1" applyFill="1" applyBorder="1" applyAlignment="1" applyProtection="1">
      <alignment horizontal="center" vertical="center" wrapText="1"/>
    </xf>
    <xf numFmtId="0" fontId="26" fillId="0" borderId="7" xfId="0" applyFont="1" applyBorder="1" applyAlignment="1">
      <alignment horizontal="left" vertical="center" wrapText="1"/>
    </xf>
    <xf numFmtId="0" fontId="26" fillId="2" borderId="64" xfId="0" applyFont="1" applyFill="1" applyBorder="1" applyAlignment="1" applyProtection="1">
      <alignment horizontal="center" vertical="center"/>
    </xf>
    <xf numFmtId="0" fontId="26" fillId="2" borderId="4" xfId="0" applyFont="1" applyFill="1" applyBorder="1" applyAlignment="1" applyProtection="1">
      <alignment horizontal="center" vertical="center"/>
    </xf>
    <xf numFmtId="0" fontId="26" fillId="2" borderId="27" xfId="0" applyFont="1" applyFill="1" applyBorder="1" applyAlignment="1" applyProtection="1">
      <alignment horizontal="center" vertical="center"/>
    </xf>
    <xf numFmtId="0" fontId="5" fillId="0" borderId="0" xfId="0" applyFont="1" applyBorder="1" applyAlignment="1">
      <alignment horizontal="center"/>
    </xf>
    <xf numFmtId="0" fontId="6" fillId="0" borderId="0" xfId="0" applyFont="1" applyBorder="1" applyAlignment="1" applyProtection="1">
      <alignment horizontal="center"/>
    </xf>
    <xf numFmtId="0" fontId="13" fillId="0" borderId="0" xfId="0" applyFont="1" applyBorder="1"/>
    <xf numFmtId="0" fontId="30" fillId="0" borderId="0" xfId="0" applyFont="1" applyAlignment="1">
      <alignment horizontal="center"/>
    </xf>
    <xf numFmtId="0" fontId="30" fillId="0" borderId="0" xfId="0" applyFont="1" applyBorder="1" applyAlignment="1" applyProtection="1">
      <alignment horizontal="left"/>
    </xf>
    <xf numFmtId="0" fontId="1" fillId="2" borderId="54" xfId="0" applyFont="1" applyFill="1" applyBorder="1" applyAlignment="1" applyProtection="1">
      <alignment horizontal="center" vertical="center"/>
    </xf>
    <xf numFmtId="0" fontId="1" fillId="2" borderId="55" xfId="0" applyFont="1" applyFill="1" applyBorder="1" applyAlignment="1" applyProtection="1">
      <alignment horizontal="center" vertical="center"/>
    </xf>
    <xf numFmtId="0" fontId="1" fillId="2" borderId="56" xfId="0" applyFont="1" applyFill="1" applyBorder="1" applyAlignment="1" applyProtection="1">
      <alignment horizontal="center" vertical="center"/>
    </xf>
    <xf numFmtId="0" fontId="1" fillId="2" borderId="72" xfId="0" applyFont="1" applyFill="1" applyBorder="1" applyAlignment="1" applyProtection="1">
      <alignment horizontal="center" vertical="center"/>
    </xf>
    <xf numFmtId="0" fontId="1" fillId="2" borderId="63" xfId="0" applyFont="1" applyFill="1" applyBorder="1" applyAlignment="1" applyProtection="1">
      <alignment horizontal="center" wrapText="1"/>
    </xf>
    <xf numFmtId="0" fontId="1" fillId="2" borderId="32" xfId="0" applyFont="1" applyFill="1" applyBorder="1" applyAlignment="1" applyProtection="1">
      <alignment horizontal="center"/>
    </xf>
    <xf numFmtId="0" fontId="1" fillId="2" borderId="65" xfId="0" applyFont="1" applyFill="1" applyBorder="1" applyAlignment="1" applyProtection="1">
      <alignment horizontal="center" vertical="center"/>
    </xf>
    <xf numFmtId="0" fontId="1" fillId="2" borderId="30" xfId="0" applyFont="1" applyFill="1" applyBorder="1" applyAlignment="1" applyProtection="1">
      <alignment horizontal="center" vertical="center"/>
    </xf>
    <xf numFmtId="0" fontId="1" fillId="2" borderId="63" xfId="0" applyFont="1" applyFill="1" applyBorder="1" applyAlignment="1" applyProtection="1">
      <alignment horizontal="center" vertical="center"/>
    </xf>
    <xf numFmtId="0" fontId="1" fillId="2" borderId="32" xfId="0" applyFont="1" applyFill="1" applyBorder="1" applyAlignment="1" applyProtection="1">
      <alignment horizontal="center" vertical="center"/>
    </xf>
    <xf numFmtId="0" fontId="1" fillId="2" borderId="64" xfId="0" applyFont="1" applyFill="1" applyBorder="1" applyAlignment="1" applyProtection="1">
      <alignment horizontal="center" vertical="center"/>
    </xf>
    <xf numFmtId="0" fontId="1" fillId="2" borderId="27" xfId="0" applyFont="1" applyFill="1" applyBorder="1" applyAlignment="1" applyProtection="1">
      <alignment horizontal="center" vertical="center"/>
    </xf>
    <xf numFmtId="0" fontId="1" fillId="2" borderId="65" xfId="0" applyFont="1" applyFill="1" applyBorder="1" applyAlignment="1" applyProtection="1">
      <alignment horizontal="center" wrapText="1"/>
    </xf>
    <xf numFmtId="0" fontId="1" fillId="2" borderId="30" xfId="0" applyFont="1" applyFill="1" applyBorder="1" applyAlignment="1" applyProtection="1">
      <alignment horizontal="center"/>
    </xf>
    <xf numFmtId="0" fontId="23" fillId="2" borderId="64" xfId="0" applyFont="1" applyFill="1" applyBorder="1" applyAlignment="1" applyProtection="1">
      <alignment horizontal="center" vertical="center"/>
    </xf>
    <xf numFmtId="0" fontId="23" fillId="2" borderId="27" xfId="0" applyFont="1" applyFill="1" applyBorder="1" applyAlignment="1" applyProtection="1">
      <alignment horizontal="center" vertical="center"/>
    </xf>
    <xf numFmtId="0" fontId="9" fillId="0" borderId="7" xfId="0" applyFont="1" applyBorder="1" applyAlignment="1">
      <alignment horizontal="left" vertical="center" wrapText="1"/>
    </xf>
    <xf numFmtId="0" fontId="9" fillId="6" borderId="7" xfId="0" applyFont="1" applyFill="1" applyBorder="1" applyAlignment="1">
      <alignment horizontal="left" vertical="center" wrapText="1"/>
    </xf>
  </cellXfs>
  <cellStyles count="4">
    <cellStyle name="Millares" xfId="1" builtinId="3"/>
    <cellStyle name="Normal" xfId="0" builtinId="0"/>
    <cellStyle name="Porcentaje" xfId="2" builtinId="5"/>
    <cellStyle name="Porcentaje 2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0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0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0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0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0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0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0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7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7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7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7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7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54750</xdr:rowOff>
    </xdr:from>
    <xdr:to>
      <xdr:col>13</xdr:col>
      <xdr:colOff>738187</xdr:colOff>
      <xdr:row>90</xdr:row>
      <xdr:rowOff>119062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A847B16-D07A-47DB-BDCD-6CFEF5384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750"/>
          <a:ext cx="10644187" cy="1506618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57150</xdr:colOff>
      <xdr:row>0</xdr:row>
      <xdr:rowOff>85725</xdr:rowOff>
    </xdr:from>
    <xdr:to>
      <xdr:col>20</xdr:col>
      <xdr:colOff>390525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5725" y="19050"/>
          <a:ext cx="333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38100</xdr:colOff>
      <xdr:row>0</xdr:row>
      <xdr:rowOff>66675</xdr:rowOff>
    </xdr:from>
    <xdr:to>
      <xdr:col>18</xdr:col>
      <xdr:colOff>371475</xdr:colOff>
      <xdr:row>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0" y="66675"/>
          <a:ext cx="333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47625</xdr:colOff>
      <xdr:row>0</xdr:row>
      <xdr:rowOff>76200</xdr:rowOff>
    </xdr:from>
    <xdr:to>
      <xdr:col>18</xdr:col>
      <xdr:colOff>381000</xdr:colOff>
      <xdr:row>2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76200"/>
          <a:ext cx="333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9525</xdr:colOff>
      <xdr:row>0</xdr:row>
      <xdr:rowOff>66675</xdr:rowOff>
    </xdr:from>
    <xdr:to>
      <xdr:col>18</xdr:col>
      <xdr:colOff>409575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66675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9525</xdr:colOff>
      <xdr:row>0</xdr:row>
      <xdr:rowOff>66675</xdr:rowOff>
    </xdr:from>
    <xdr:to>
      <xdr:col>18</xdr:col>
      <xdr:colOff>409575</xdr:colOff>
      <xdr:row>3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66675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819150</xdr:colOff>
      <xdr:row>0</xdr:row>
      <xdr:rowOff>38100</xdr:rowOff>
    </xdr:from>
    <xdr:to>
      <xdr:col>4</xdr:col>
      <xdr:colOff>1228725</xdr:colOff>
      <xdr:row>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3810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828675</xdr:colOff>
      <xdr:row>2</xdr:row>
      <xdr:rowOff>57150</xdr:rowOff>
    </xdr:from>
    <xdr:to>
      <xdr:col>4</xdr:col>
      <xdr:colOff>1238250</xdr:colOff>
      <xdr:row>4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381000"/>
          <a:ext cx="409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942975</xdr:colOff>
      <xdr:row>2</xdr:row>
      <xdr:rowOff>38100</xdr:rowOff>
    </xdr:from>
    <xdr:to>
      <xdr:col>4</xdr:col>
      <xdr:colOff>1257300</xdr:colOff>
      <xdr:row>4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361950"/>
          <a:ext cx="314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942975</xdr:colOff>
      <xdr:row>2</xdr:row>
      <xdr:rowOff>38100</xdr:rowOff>
    </xdr:from>
    <xdr:to>
      <xdr:col>4</xdr:col>
      <xdr:colOff>1257300</xdr:colOff>
      <xdr:row>4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361950"/>
          <a:ext cx="314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904875</xdr:colOff>
      <xdr:row>2</xdr:row>
      <xdr:rowOff>85725</xdr:rowOff>
    </xdr:from>
    <xdr:to>
      <xdr:col>4</xdr:col>
      <xdr:colOff>1209675</xdr:colOff>
      <xdr:row>4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409575"/>
          <a:ext cx="304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742950</xdr:colOff>
      <xdr:row>57</xdr:row>
      <xdr:rowOff>51956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A8C175D-73FC-4995-AF09-CBD8E0799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6838950" cy="893618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895350</xdr:colOff>
      <xdr:row>2</xdr:row>
      <xdr:rowOff>57150</xdr:rowOff>
    </xdr:from>
    <xdr:to>
      <xdr:col>4</xdr:col>
      <xdr:colOff>1228725</xdr:colOff>
      <xdr:row>4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381000"/>
          <a:ext cx="333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876300</xdr:colOff>
      <xdr:row>2</xdr:row>
      <xdr:rowOff>76200</xdr:rowOff>
    </xdr:from>
    <xdr:to>
      <xdr:col>4</xdr:col>
      <xdr:colOff>1209675</xdr:colOff>
      <xdr:row>4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400050"/>
          <a:ext cx="333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876300</xdr:colOff>
      <xdr:row>2</xdr:row>
      <xdr:rowOff>76200</xdr:rowOff>
    </xdr:from>
    <xdr:to>
      <xdr:col>4</xdr:col>
      <xdr:colOff>1209675</xdr:colOff>
      <xdr:row>4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400050"/>
          <a:ext cx="333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914400</xdr:colOff>
      <xdr:row>2</xdr:row>
      <xdr:rowOff>57150</xdr:rowOff>
    </xdr:from>
    <xdr:to>
      <xdr:col>4</xdr:col>
      <xdr:colOff>1219200</xdr:colOff>
      <xdr:row>4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381000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952500</xdr:colOff>
      <xdr:row>2</xdr:row>
      <xdr:rowOff>57150</xdr:rowOff>
    </xdr:from>
    <xdr:to>
      <xdr:col>4</xdr:col>
      <xdr:colOff>1257300</xdr:colOff>
      <xdr:row>4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381000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933450</xdr:colOff>
      <xdr:row>2</xdr:row>
      <xdr:rowOff>28575</xdr:rowOff>
    </xdr:from>
    <xdr:to>
      <xdr:col>4</xdr:col>
      <xdr:colOff>1238250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352425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885825</xdr:colOff>
      <xdr:row>2</xdr:row>
      <xdr:rowOff>28575</xdr:rowOff>
    </xdr:from>
    <xdr:to>
      <xdr:col>4</xdr:col>
      <xdr:colOff>1238250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352425"/>
          <a:ext cx="3524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866775</xdr:colOff>
      <xdr:row>0</xdr:row>
      <xdr:rowOff>104775</xdr:rowOff>
    </xdr:from>
    <xdr:to>
      <xdr:col>4</xdr:col>
      <xdr:colOff>1209675</xdr:colOff>
      <xdr:row>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104775"/>
          <a:ext cx="3429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876300</xdr:colOff>
      <xdr:row>0</xdr:row>
      <xdr:rowOff>85725</xdr:rowOff>
    </xdr:from>
    <xdr:to>
      <xdr:col>4</xdr:col>
      <xdr:colOff>1219200</xdr:colOff>
      <xdr:row>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85725"/>
          <a:ext cx="3429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885825</xdr:colOff>
      <xdr:row>1</xdr:row>
      <xdr:rowOff>152400</xdr:rowOff>
    </xdr:from>
    <xdr:to>
      <xdr:col>4</xdr:col>
      <xdr:colOff>1238250</xdr:colOff>
      <xdr:row>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314325"/>
          <a:ext cx="3524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742950</xdr:colOff>
      <xdr:row>59</xdr:row>
      <xdr:rowOff>107016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FE739C7-3334-4524-B925-BF1D010FA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38950" cy="936307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933450</xdr:colOff>
      <xdr:row>2</xdr:row>
      <xdr:rowOff>28575</xdr:rowOff>
    </xdr:from>
    <xdr:to>
      <xdr:col>4</xdr:col>
      <xdr:colOff>1257300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35242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876300</xdr:colOff>
      <xdr:row>2</xdr:row>
      <xdr:rowOff>19050</xdr:rowOff>
    </xdr:from>
    <xdr:to>
      <xdr:col>4</xdr:col>
      <xdr:colOff>1247775</xdr:colOff>
      <xdr:row>4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34290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885825</xdr:colOff>
      <xdr:row>1</xdr:row>
      <xdr:rowOff>152400</xdr:rowOff>
    </xdr:from>
    <xdr:to>
      <xdr:col>4</xdr:col>
      <xdr:colOff>1238250</xdr:colOff>
      <xdr:row>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314325"/>
          <a:ext cx="3524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933450</xdr:colOff>
      <xdr:row>2</xdr:row>
      <xdr:rowOff>28575</xdr:rowOff>
    </xdr:from>
    <xdr:to>
      <xdr:col>4</xdr:col>
      <xdr:colOff>1257300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35242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876300</xdr:colOff>
      <xdr:row>2</xdr:row>
      <xdr:rowOff>19050</xdr:rowOff>
    </xdr:from>
    <xdr:to>
      <xdr:col>4</xdr:col>
      <xdr:colOff>1247775</xdr:colOff>
      <xdr:row>4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34290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342900</xdr:colOff>
      <xdr:row>3</xdr:row>
      <xdr:rowOff>66675</xdr:rowOff>
    </xdr:from>
    <xdr:to>
      <xdr:col>25</xdr:col>
      <xdr:colOff>66675</xdr:colOff>
      <xdr:row>6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69275" y="590550"/>
          <a:ext cx="3714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476250</xdr:colOff>
      <xdr:row>0</xdr:row>
      <xdr:rowOff>66675</xdr:rowOff>
    </xdr:from>
    <xdr:to>
      <xdr:col>9</xdr:col>
      <xdr:colOff>790575</xdr:colOff>
      <xdr:row>2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66675"/>
          <a:ext cx="314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342900</xdr:colOff>
      <xdr:row>3</xdr:row>
      <xdr:rowOff>66675</xdr:rowOff>
    </xdr:from>
    <xdr:to>
      <xdr:col>25</xdr:col>
      <xdr:colOff>66675</xdr:colOff>
      <xdr:row>6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21700" y="590550"/>
          <a:ext cx="3714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438150</xdr:colOff>
      <xdr:row>0</xdr:row>
      <xdr:rowOff>85725</xdr:rowOff>
    </xdr:from>
    <xdr:to>
      <xdr:col>9</xdr:col>
      <xdr:colOff>752475</xdr:colOff>
      <xdr:row>2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85725"/>
          <a:ext cx="314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0</xdr:row>
      <xdr:rowOff>28575</xdr:rowOff>
    </xdr:from>
    <xdr:to>
      <xdr:col>19</xdr:col>
      <xdr:colOff>419100</xdr:colOff>
      <xdr:row>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0" y="28575"/>
          <a:ext cx="419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0</xdr:row>
      <xdr:rowOff>28575</xdr:rowOff>
    </xdr:from>
    <xdr:to>
      <xdr:col>19</xdr:col>
      <xdr:colOff>419100</xdr:colOff>
      <xdr:row>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0" y="28575"/>
          <a:ext cx="419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0</xdr:row>
      <xdr:rowOff>28575</xdr:rowOff>
    </xdr:from>
    <xdr:to>
      <xdr:col>19</xdr:col>
      <xdr:colOff>419100</xdr:colOff>
      <xdr:row>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0" y="28575"/>
          <a:ext cx="419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742950</xdr:colOff>
      <xdr:row>58</xdr:row>
      <xdr:rowOff>15874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456A3B1-2A9C-4D26-A2A5-AE6006CDD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38950" cy="9223374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0</xdr:row>
      <xdr:rowOff>28575</xdr:rowOff>
    </xdr:from>
    <xdr:to>
      <xdr:col>19</xdr:col>
      <xdr:colOff>419100</xdr:colOff>
      <xdr:row>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0" y="28575"/>
          <a:ext cx="419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171450</xdr:colOff>
      <xdr:row>0</xdr:row>
      <xdr:rowOff>28575</xdr:rowOff>
    </xdr:from>
    <xdr:to>
      <xdr:col>14</xdr:col>
      <xdr:colOff>533400</xdr:colOff>
      <xdr:row>3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9300" y="28575"/>
          <a:ext cx="361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38100</xdr:rowOff>
    </xdr:from>
    <xdr:to>
      <xdr:col>14</xdr:col>
      <xdr:colOff>552450</xdr:colOff>
      <xdr:row>3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38100"/>
          <a:ext cx="419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38100</xdr:rowOff>
    </xdr:from>
    <xdr:to>
      <xdr:col>15</xdr:col>
      <xdr:colOff>38100</xdr:colOff>
      <xdr:row>3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3575" y="38100"/>
          <a:ext cx="419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</xdr:colOff>
      <xdr:row>0</xdr:row>
      <xdr:rowOff>47625</xdr:rowOff>
    </xdr:from>
    <xdr:to>
      <xdr:col>14</xdr:col>
      <xdr:colOff>438150</xdr:colOff>
      <xdr:row>3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47625"/>
          <a:ext cx="419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200025</xdr:colOff>
      <xdr:row>0</xdr:row>
      <xdr:rowOff>28575</xdr:rowOff>
    </xdr:from>
    <xdr:to>
      <xdr:col>14</xdr:col>
      <xdr:colOff>561975</xdr:colOff>
      <xdr:row>3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28575"/>
          <a:ext cx="361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228600</xdr:colOff>
      <xdr:row>0</xdr:row>
      <xdr:rowOff>38100</xdr:rowOff>
    </xdr:from>
    <xdr:to>
      <xdr:col>15</xdr:col>
      <xdr:colOff>9525</xdr:colOff>
      <xdr:row>3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38100"/>
          <a:ext cx="419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171450</xdr:colOff>
      <xdr:row>0</xdr:row>
      <xdr:rowOff>38100</xdr:rowOff>
    </xdr:from>
    <xdr:to>
      <xdr:col>14</xdr:col>
      <xdr:colOff>561975</xdr:colOff>
      <xdr:row>3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38100"/>
          <a:ext cx="390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47625</xdr:rowOff>
    </xdr:from>
    <xdr:to>
      <xdr:col>14</xdr:col>
      <xdr:colOff>561975</xdr:colOff>
      <xdr:row>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5025" y="4762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0</xdr:row>
      <xdr:rowOff>76200</xdr:rowOff>
    </xdr:from>
    <xdr:to>
      <xdr:col>10</xdr:col>
      <xdr:colOff>800100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8950" y="76200"/>
          <a:ext cx="3905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419100</xdr:colOff>
      <xdr:row>0</xdr:row>
      <xdr:rowOff>85725</xdr:rowOff>
    </xdr:from>
    <xdr:to>
      <xdr:col>13</xdr:col>
      <xdr:colOff>885825</xdr:colOff>
      <xdr:row>2</xdr:row>
      <xdr:rowOff>66675</xdr:rowOff>
    </xdr:to>
    <xdr:pic>
      <xdr:nvPicPr>
        <xdr:cNvPr id="9228" name="Picture 2">
          <a:extLst>
            <a:ext uri="{FF2B5EF4-FFF2-40B4-BE49-F238E27FC236}">
              <a16:creationId xmlns:a16="http://schemas.microsoft.com/office/drawing/2014/main" id="{00000000-0008-0000-0400-00000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44575" y="85725"/>
          <a:ext cx="466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352425</xdr:colOff>
      <xdr:row>0</xdr:row>
      <xdr:rowOff>76200</xdr:rowOff>
    </xdr:from>
    <xdr:to>
      <xdr:col>10</xdr:col>
      <xdr:colOff>866775</xdr:colOff>
      <xdr:row>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76200"/>
          <a:ext cx="5143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352425</xdr:colOff>
      <xdr:row>0</xdr:row>
      <xdr:rowOff>95250</xdr:rowOff>
    </xdr:from>
    <xdr:to>
      <xdr:col>10</xdr:col>
      <xdr:colOff>876300</xdr:colOff>
      <xdr:row>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4650" y="95250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371475</xdr:colOff>
      <xdr:row>1</xdr:row>
      <xdr:rowOff>66675</xdr:rowOff>
    </xdr:from>
    <xdr:to>
      <xdr:col>10</xdr:col>
      <xdr:colOff>847725</xdr:colOff>
      <xdr:row>3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228600"/>
          <a:ext cx="4762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638175</xdr:colOff>
      <xdr:row>1</xdr:row>
      <xdr:rowOff>66675</xdr:rowOff>
    </xdr:from>
    <xdr:to>
      <xdr:col>8</xdr:col>
      <xdr:colOff>1095375</xdr:colOff>
      <xdr:row>4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123825"/>
          <a:ext cx="457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419100</xdr:colOff>
      <xdr:row>0</xdr:row>
      <xdr:rowOff>114300</xdr:rowOff>
    </xdr:from>
    <xdr:to>
      <xdr:col>8</xdr:col>
      <xdr:colOff>1038225</xdr:colOff>
      <xdr:row>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5525" y="57150"/>
          <a:ext cx="6191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533400</xdr:colOff>
      <xdr:row>1</xdr:row>
      <xdr:rowOff>38100</xdr:rowOff>
    </xdr:from>
    <xdr:to>
      <xdr:col>9</xdr:col>
      <xdr:colOff>0</xdr:colOff>
      <xdr:row>3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95250"/>
          <a:ext cx="5905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647700</xdr:colOff>
      <xdr:row>1</xdr:row>
      <xdr:rowOff>76200</xdr:rowOff>
    </xdr:from>
    <xdr:to>
      <xdr:col>8</xdr:col>
      <xdr:colOff>1104900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5" y="133350"/>
          <a:ext cx="457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314325</xdr:colOff>
      <xdr:row>0</xdr:row>
      <xdr:rowOff>85725</xdr:rowOff>
    </xdr:from>
    <xdr:to>
      <xdr:col>13</xdr:col>
      <xdr:colOff>923925</xdr:colOff>
      <xdr:row>3</xdr:row>
      <xdr:rowOff>38100</xdr:rowOff>
    </xdr:to>
    <xdr:pic>
      <xdr:nvPicPr>
        <xdr:cNvPr id="7404" name="Picture 1">
          <a:extLst>
            <a:ext uri="{FF2B5EF4-FFF2-40B4-BE49-F238E27FC236}">
              <a16:creationId xmlns:a16="http://schemas.microsoft.com/office/drawing/2014/main" id="{00000000-0008-0000-0700-0000E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5725"/>
          <a:ext cx="6096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9525</xdr:colOff>
      <xdr:row>0</xdr:row>
      <xdr:rowOff>76200</xdr:rowOff>
    </xdr:from>
    <xdr:to>
      <xdr:col>20</xdr:col>
      <xdr:colOff>371475</xdr:colOff>
      <xdr:row>3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76200"/>
          <a:ext cx="361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19050</xdr:colOff>
      <xdr:row>0</xdr:row>
      <xdr:rowOff>85725</xdr:rowOff>
    </xdr:from>
    <xdr:to>
      <xdr:col>20</xdr:col>
      <xdr:colOff>381000</xdr:colOff>
      <xdr:row>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85725"/>
          <a:ext cx="361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57150</xdr:colOff>
      <xdr:row>0</xdr:row>
      <xdr:rowOff>85725</xdr:rowOff>
    </xdr:from>
    <xdr:to>
      <xdr:col>20</xdr:col>
      <xdr:colOff>390525</xdr:colOff>
      <xdr:row>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85725"/>
          <a:ext cx="333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2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"/>
  <sheetViews>
    <sheetView tabSelected="1" view="pageBreakPreview" zoomScale="40" zoomScaleNormal="40" zoomScaleSheetLayoutView="40" workbookViewId="0"/>
  </sheetViews>
  <sheetFormatPr baseColWidth="10" defaultRowHeight="12.75" x14ac:dyDescent="0.2"/>
  <sheetData>
    <row r="1" spans="1:1" x14ac:dyDescent="0.2">
      <c r="A1" s="306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syncVertical="1" syncRef="A1" transitionEvaluation="1" codeName="Hoja10">
    <pageSetUpPr fitToPage="1"/>
  </sheetPr>
  <dimension ref="A1:W202"/>
  <sheetViews>
    <sheetView showGridLines="0" view="pageBreakPreview" zoomScaleNormal="75" zoomScaleSheetLayoutView="100" workbookViewId="0"/>
  </sheetViews>
  <sheetFormatPr baseColWidth="10" defaultColWidth="6.7109375" defaultRowHeight="12.75" x14ac:dyDescent="0.2"/>
  <cols>
    <col min="1" max="1" width="2.42578125" style="81" customWidth="1"/>
    <col min="2" max="2" width="2.85546875" style="81" customWidth="1"/>
    <col min="3" max="3" width="3.28515625" style="81" customWidth="1"/>
    <col min="4" max="4" width="4.5703125" style="81" customWidth="1"/>
    <col min="5" max="6" width="7.140625" style="81" customWidth="1"/>
    <col min="7" max="7" width="7" style="81" customWidth="1"/>
    <col min="8" max="8" width="7.28515625" style="81" customWidth="1"/>
    <col min="9" max="19" width="6.42578125" style="81" customWidth="1"/>
    <col min="20" max="20" width="7.85546875" style="81" customWidth="1"/>
    <col min="21" max="21" width="7.42578125" style="81" customWidth="1"/>
    <col min="22" max="22" width="7.85546875" style="82" bestFit="1" customWidth="1"/>
    <col min="23" max="16384" width="6.7109375" style="82"/>
  </cols>
  <sheetData>
    <row r="1" spans="1:22" ht="12" customHeight="1" x14ac:dyDescent="0.2"/>
    <row r="2" spans="1:22" ht="12" customHeight="1" x14ac:dyDescent="0.2">
      <c r="A2" s="593" t="s">
        <v>61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 s="593"/>
      <c r="Q2" s="593"/>
      <c r="R2" s="593"/>
      <c r="S2" s="593"/>
      <c r="T2" s="593"/>
      <c r="U2" s="593"/>
    </row>
    <row r="3" spans="1:22" ht="13.5" customHeight="1" x14ac:dyDescent="0.2">
      <c r="A3" s="593" t="s">
        <v>42</v>
      </c>
      <c r="B3" s="593"/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  <c r="S3" s="593"/>
      <c r="T3" s="593"/>
      <c r="U3" s="593"/>
    </row>
    <row r="4" spans="1:22" ht="12" customHeight="1" x14ac:dyDescent="0.2">
      <c r="A4" s="594"/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594"/>
      <c r="R4" s="594"/>
      <c r="S4" s="594"/>
      <c r="T4" s="594"/>
      <c r="U4" s="594"/>
    </row>
    <row r="5" spans="1:22" ht="12" customHeight="1" x14ac:dyDescent="0.2">
      <c r="A5" s="595" t="s">
        <v>284</v>
      </c>
      <c r="B5" s="595"/>
      <c r="C5" s="595"/>
      <c r="D5" s="595"/>
      <c r="E5" s="595"/>
      <c r="F5" s="595"/>
      <c r="G5" s="595"/>
      <c r="H5" s="595"/>
      <c r="I5" s="595"/>
      <c r="J5" s="595"/>
      <c r="K5" s="595"/>
      <c r="L5" s="595"/>
      <c r="M5" s="595"/>
      <c r="N5" s="595"/>
      <c r="O5" s="595"/>
      <c r="P5" s="595"/>
      <c r="Q5" s="595"/>
      <c r="R5" s="595"/>
      <c r="S5" s="595"/>
      <c r="T5" s="595"/>
      <c r="U5" s="595"/>
    </row>
    <row r="6" spans="1:22" ht="12" customHeight="1" x14ac:dyDescent="0.2">
      <c r="A6" s="596"/>
      <c r="B6" s="596"/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596"/>
      <c r="O6" s="596"/>
      <c r="P6" s="596"/>
      <c r="Q6" s="596"/>
      <c r="R6" s="596"/>
      <c r="S6" s="596"/>
      <c r="T6" s="596"/>
      <c r="U6" s="596"/>
    </row>
    <row r="7" spans="1:22" ht="12" customHeight="1" x14ac:dyDescent="0.2">
      <c r="A7" s="592" t="s">
        <v>43</v>
      </c>
      <c r="B7" s="592"/>
      <c r="C7" s="592"/>
      <c r="D7" s="592"/>
      <c r="E7" s="592"/>
      <c r="F7" s="592"/>
      <c r="G7" s="592"/>
      <c r="H7" s="592"/>
      <c r="I7" s="592"/>
      <c r="J7" s="592"/>
      <c r="K7" s="592"/>
      <c r="L7" s="592"/>
      <c r="M7" s="592"/>
      <c r="N7" s="592"/>
      <c r="O7" s="592"/>
      <c r="P7" s="592"/>
      <c r="Q7" s="592"/>
      <c r="R7" s="592"/>
      <c r="S7" s="592"/>
      <c r="T7" s="592"/>
      <c r="U7" s="592"/>
    </row>
    <row r="8" spans="1:22" ht="12" customHeight="1" x14ac:dyDescent="0.2">
      <c r="A8" s="592"/>
      <c r="B8" s="592"/>
      <c r="C8" s="592"/>
      <c r="D8" s="592"/>
      <c r="E8" s="592"/>
      <c r="F8" s="592"/>
      <c r="G8" s="592"/>
      <c r="H8" s="592"/>
      <c r="I8" s="592"/>
      <c r="J8" s="592"/>
      <c r="K8" s="592"/>
      <c r="L8" s="592"/>
      <c r="M8" s="592"/>
      <c r="N8" s="592"/>
      <c r="O8" s="592"/>
      <c r="P8" s="592"/>
      <c r="Q8" s="592"/>
      <c r="R8" s="592"/>
      <c r="S8" s="592"/>
      <c r="T8" s="592"/>
      <c r="U8" s="592"/>
    </row>
    <row r="9" spans="1:22" ht="12" customHeight="1" x14ac:dyDescent="0.2">
      <c r="A9" s="592"/>
      <c r="B9" s="592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92"/>
      <c r="O9" s="592"/>
      <c r="P9" s="592"/>
      <c r="Q9" s="592"/>
      <c r="R9" s="592"/>
      <c r="S9" s="592"/>
      <c r="T9" s="592"/>
      <c r="U9" s="592"/>
    </row>
    <row r="10" spans="1:22" ht="12" customHeight="1" thickBot="1" x14ac:dyDescent="0.25">
      <c r="A10" s="597"/>
      <c r="B10" s="597"/>
      <c r="C10" s="597"/>
      <c r="D10" s="597"/>
      <c r="E10" s="597"/>
      <c r="F10" s="597"/>
      <c r="G10" s="597"/>
      <c r="H10" s="597"/>
      <c r="I10" s="597"/>
      <c r="J10" s="597"/>
      <c r="K10" s="597"/>
      <c r="L10" s="597"/>
      <c r="M10" s="597"/>
      <c r="N10" s="597"/>
      <c r="O10" s="597"/>
      <c r="P10" s="597"/>
      <c r="Q10" s="597"/>
      <c r="R10" s="597"/>
      <c r="S10" s="597"/>
      <c r="T10" s="597"/>
      <c r="U10" s="597"/>
    </row>
    <row r="11" spans="1:22" ht="11.1" customHeight="1" x14ac:dyDescent="0.2">
      <c r="A11" s="598" t="s">
        <v>44</v>
      </c>
      <c r="B11" s="599"/>
      <c r="C11" s="599"/>
      <c r="D11" s="599"/>
      <c r="E11" s="600" t="s">
        <v>45</v>
      </c>
      <c r="F11" s="601"/>
      <c r="G11" s="602" t="s">
        <v>46</v>
      </c>
      <c r="H11" s="603"/>
      <c r="I11" s="603"/>
      <c r="J11" s="603"/>
      <c r="K11" s="603"/>
      <c r="L11" s="603"/>
      <c r="M11" s="603"/>
      <c r="N11" s="603"/>
      <c r="O11" s="603"/>
      <c r="P11" s="603"/>
      <c r="Q11" s="603"/>
      <c r="R11" s="603"/>
      <c r="S11" s="603"/>
      <c r="T11" s="603"/>
      <c r="U11" s="84"/>
    </row>
    <row r="12" spans="1:22" ht="11.1" customHeight="1" x14ac:dyDescent="0.2">
      <c r="A12" s="606" t="s">
        <v>47</v>
      </c>
      <c r="B12" s="607"/>
      <c r="C12" s="607"/>
      <c r="D12" s="607"/>
      <c r="E12" s="608" t="s">
        <v>48</v>
      </c>
      <c r="F12" s="609"/>
      <c r="G12" s="610" t="s">
        <v>49</v>
      </c>
      <c r="H12" s="605"/>
      <c r="I12" s="604" t="s">
        <v>50</v>
      </c>
      <c r="J12" s="605"/>
      <c r="K12" s="604" t="s">
        <v>51</v>
      </c>
      <c r="L12" s="605"/>
      <c r="M12" s="604" t="s">
        <v>52</v>
      </c>
      <c r="N12" s="605"/>
      <c r="O12" s="604" t="s">
        <v>53</v>
      </c>
      <c r="P12" s="605"/>
      <c r="Q12" s="604" t="s">
        <v>54</v>
      </c>
      <c r="R12" s="605"/>
      <c r="S12" s="85" t="s">
        <v>55</v>
      </c>
      <c r="T12" s="86"/>
      <c r="U12" s="87" t="s">
        <v>9</v>
      </c>
    </row>
    <row r="13" spans="1:22" ht="11.1" customHeight="1" thickBot="1" x14ac:dyDescent="0.25">
      <c r="A13" s="88"/>
      <c r="B13" s="89"/>
      <c r="C13" s="89"/>
      <c r="D13" s="89"/>
      <c r="E13" s="90" t="s">
        <v>56</v>
      </c>
      <c r="F13" s="91" t="s">
        <v>57</v>
      </c>
      <c r="G13" s="92" t="s">
        <v>56</v>
      </c>
      <c r="H13" s="92" t="s">
        <v>57</v>
      </c>
      <c r="I13" s="92" t="s">
        <v>56</v>
      </c>
      <c r="J13" s="92" t="s">
        <v>57</v>
      </c>
      <c r="K13" s="92" t="s">
        <v>56</v>
      </c>
      <c r="L13" s="92" t="s">
        <v>57</v>
      </c>
      <c r="M13" s="92" t="s">
        <v>56</v>
      </c>
      <c r="N13" s="92" t="s">
        <v>57</v>
      </c>
      <c r="O13" s="92" t="s">
        <v>56</v>
      </c>
      <c r="P13" s="92" t="s">
        <v>57</v>
      </c>
      <c r="Q13" s="92" t="s">
        <v>56</v>
      </c>
      <c r="R13" s="92" t="s">
        <v>57</v>
      </c>
      <c r="S13" s="92" t="s">
        <v>56</v>
      </c>
      <c r="T13" s="93" t="s">
        <v>57</v>
      </c>
      <c r="U13" s="94"/>
    </row>
    <row r="14" spans="1:22" ht="10.5" customHeight="1" x14ac:dyDescent="0.2">
      <c r="A14" s="95" t="s">
        <v>58</v>
      </c>
      <c r="B14" s="96">
        <v>0</v>
      </c>
      <c r="C14" s="97" t="s">
        <v>59</v>
      </c>
      <c r="D14" s="98"/>
      <c r="E14" s="432">
        <v>0</v>
      </c>
      <c r="F14" s="434">
        <v>0</v>
      </c>
      <c r="G14" s="433">
        <v>876</v>
      </c>
      <c r="H14" s="433">
        <v>818</v>
      </c>
      <c r="I14" s="509">
        <v>0</v>
      </c>
      <c r="J14" s="509">
        <v>0</v>
      </c>
      <c r="K14" s="509">
        <v>0</v>
      </c>
      <c r="L14" s="509">
        <v>0</v>
      </c>
      <c r="M14" s="509">
        <v>0</v>
      </c>
      <c r="N14" s="509">
        <v>0</v>
      </c>
      <c r="O14" s="509">
        <v>0</v>
      </c>
      <c r="P14" s="509">
        <v>0</v>
      </c>
      <c r="Q14" s="509">
        <v>0</v>
      </c>
      <c r="R14" s="509">
        <v>0</v>
      </c>
      <c r="S14" s="509">
        <v>0</v>
      </c>
      <c r="T14" s="510">
        <v>0</v>
      </c>
      <c r="U14" s="431">
        <f>SUM(E14:T14)</f>
        <v>1694</v>
      </c>
      <c r="V14" s="134"/>
    </row>
    <row r="15" spans="1:22" ht="10.5" customHeight="1" x14ac:dyDescent="0.2">
      <c r="A15" s="106"/>
      <c r="B15" s="107">
        <v>1</v>
      </c>
      <c r="C15" s="108"/>
      <c r="D15" s="108"/>
      <c r="E15" s="428">
        <v>3</v>
      </c>
      <c r="F15" s="430">
        <v>5</v>
      </c>
      <c r="G15" s="429">
        <v>1188</v>
      </c>
      <c r="H15" s="429">
        <v>1178</v>
      </c>
      <c r="I15" s="429">
        <v>748</v>
      </c>
      <c r="J15" s="429">
        <v>694</v>
      </c>
      <c r="K15" s="429">
        <v>1</v>
      </c>
      <c r="L15" s="429">
        <v>0</v>
      </c>
      <c r="M15" s="429">
        <v>0</v>
      </c>
      <c r="N15" s="429">
        <v>0</v>
      </c>
      <c r="O15" s="429">
        <v>0</v>
      </c>
      <c r="P15" s="429">
        <v>0</v>
      </c>
      <c r="Q15" s="429">
        <v>0</v>
      </c>
      <c r="R15" s="429">
        <v>0</v>
      </c>
      <c r="S15" s="429">
        <v>1</v>
      </c>
      <c r="T15" s="511">
        <v>1</v>
      </c>
      <c r="U15" s="512">
        <f t="shared" ref="U15:U78" si="0">SUM(E15:T15)</f>
        <v>3819</v>
      </c>
      <c r="V15" s="134"/>
    </row>
    <row r="16" spans="1:22" ht="10.5" customHeight="1" x14ac:dyDescent="0.2">
      <c r="A16" s="113"/>
      <c r="B16" s="96">
        <v>2</v>
      </c>
      <c r="C16" s="98"/>
      <c r="D16" s="98"/>
      <c r="E16" s="432">
        <v>11</v>
      </c>
      <c r="F16" s="434">
        <v>17</v>
      </c>
      <c r="G16" s="433">
        <v>914</v>
      </c>
      <c r="H16" s="433">
        <v>831</v>
      </c>
      <c r="I16" s="509">
        <v>976</v>
      </c>
      <c r="J16" s="509">
        <v>942</v>
      </c>
      <c r="K16" s="509">
        <v>585</v>
      </c>
      <c r="L16" s="509">
        <v>580</v>
      </c>
      <c r="M16" s="509">
        <v>0</v>
      </c>
      <c r="N16" s="509">
        <v>1</v>
      </c>
      <c r="O16" s="509">
        <v>0</v>
      </c>
      <c r="P16" s="509">
        <v>0</v>
      </c>
      <c r="Q16" s="509">
        <v>0</v>
      </c>
      <c r="R16" s="509">
        <v>0</v>
      </c>
      <c r="S16" s="509">
        <v>0</v>
      </c>
      <c r="T16" s="510">
        <v>0</v>
      </c>
      <c r="U16" s="431">
        <f t="shared" si="0"/>
        <v>4857</v>
      </c>
      <c r="V16" s="134"/>
    </row>
    <row r="17" spans="1:22" ht="10.5" customHeight="1" x14ac:dyDescent="0.2">
      <c r="A17" s="106"/>
      <c r="B17" s="107">
        <v>3</v>
      </c>
      <c r="C17" s="108"/>
      <c r="D17" s="108"/>
      <c r="E17" s="428">
        <v>57</v>
      </c>
      <c r="F17" s="430">
        <v>43</v>
      </c>
      <c r="G17" s="429">
        <v>793</v>
      </c>
      <c r="H17" s="429">
        <v>767</v>
      </c>
      <c r="I17" s="429">
        <v>723</v>
      </c>
      <c r="J17" s="429">
        <v>674</v>
      </c>
      <c r="K17" s="429">
        <v>762</v>
      </c>
      <c r="L17" s="429">
        <v>812</v>
      </c>
      <c r="M17" s="429">
        <v>566</v>
      </c>
      <c r="N17" s="429">
        <v>583</v>
      </c>
      <c r="O17" s="429">
        <v>0</v>
      </c>
      <c r="P17" s="429">
        <v>2</v>
      </c>
      <c r="Q17" s="429">
        <v>0</v>
      </c>
      <c r="R17" s="429">
        <v>0</v>
      </c>
      <c r="S17" s="429">
        <v>4</v>
      </c>
      <c r="T17" s="511">
        <v>2</v>
      </c>
      <c r="U17" s="512">
        <f t="shared" si="0"/>
        <v>5788</v>
      </c>
      <c r="V17" s="134"/>
    </row>
    <row r="18" spans="1:22" ht="10.5" customHeight="1" x14ac:dyDescent="0.2">
      <c r="A18" s="113"/>
      <c r="B18" s="96">
        <v>4</v>
      </c>
      <c r="C18" s="98"/>
      <c r="D18" s="98"/>
      <c r="E18" s="432">
        <v>111</v>
      </c>
      <c r="F18" s="434">
        <v>121</v>
      </c>
      <c r="G18" s="433">
        <v>657</v>
      </c>
      <c r="H18" s="433">
        <v>614</v>
      </c>
      <c r="I18" s="509">
        <v>569</v>
      </c>
      <c r="J18" s="509">
        <v>559</v>
      </c>
      <c r="K18" s="509">
        <v>598</v>
      </c>
      <c r="L18" s="509">
        <v>497</v>
      </c>
      <c r="M18" s="509">
        <v>836</v>
      </c>
      <c r="N18" s="509">
        <v>737</v>
      </c>
      <c r="O18" s="509">
        <v>576</v>
      </c>
      <c r="P18" s="509">
        <v>545</v>
      </c>
      <c r="Q18" s="509">
        <v>0</v>
      </c>
      <c r="R18" s="509">
        <v>0</v>
      </c>
      <c r="S18" s="509">
        <v>1</v>
      </c>
      <c r="T18" s="510">
        <v>1</v>
      </c>
      <c r="U18" s="431">
        <f t="shared" si="0"/>
        <v>6422</v>
      </c>
      <c r="V18" s="134"/>
    </row>
    <row r="19" spans="1:22" ht="10.5" customHeight="1" x14ac:dyDescent="0.2">
      <c r="A19" s="106"/>
      <c r="B19" s="107">
        <v>5</v>
      </c>
      <c r="C19" s="108"/>
      <c r="D19" s="108"/>
      <c r="E19" s="428">
        <v>193</v>
      </c>
      <c r="F19" s="430">
        <v>178</v>
      </c>
      <c r="G19" s="429">
        <v>609</v>
      </c>
      <c r="H19" s="429">
        <v>615</v>
      </c>
      <c r="I19" s="429">
        <v>538</v>
      </c>
      <c r="J19" s="429">
        <v>498</v>
      </c>
      <c r="K19" s="429">
        <v>458</v>
      </c>
      <c r="L19" s="429">
        <v>477</v>
      </c>
      <c r="M19" s="429">
        <v>498</v>
      </c>
      <c r="N19" s="429">
        <v>539</v>
      </c>
      <c r="O19" s="429">
        <v>766</v>
      </c>
      <c r="P19" s="429">
        <v>756</v>
      </c>
      <c r="Q19" s="429">
        <v>520</v>
      </c>
      <c r="R19" s="429">
        <v>516</v>
      </c>
      <c r="S19" s="429">
        <v>5</v>
      </c>
      <c r="T19" s="511">
        <v>1</v>
      </c>
      <c r="U19" s="512">
        <f t="shared" si="0"/>
        <v>7167</v>
      </c>
      <c r="V19" s="134"/>
    </row>
    <row r="20" spans="1:22" ht="10.5" customHeight="1" x14ac:dyDescent="0.2">
      <c r="A20" s="113"/>
      <c r="B20" s="96">
        <v>6</v>
      </c>
      <c r="C20" s="98"/>
      <c r="D20" s="98"/>
      <c r="E20" s="432">
        <v>246</v>
      </c>
      <c r="F20" s="434">
        <v>258</v>
      </c>
      <c r="G20" s="433">
        <v>523</v>
      </c>
      <c r="H20" s="433">
        <v>489</v>
      </c>
      <c r="I20" s="509">
        <v>513</v>
      </c>
      <c r="J20" s="509">
        <v>451</v>
      </c>
      <c r="K20" s="509">
        <v>400</v>
      </c>
      <c r="L20" s="509">
        <v>414</v>
      </c>
      <c r="M20" s="509">
        <v>502</v>
      </c>
      <c r="N20" s="509">
        <v>433</v>
      </c>
      <c r="O20" s="509">
        <v>563</v>
      </c>
      <c r="P20" s="509">
        <v>534</v>
      </c>
      <c r="Q20" s="509">
        <v>753</v>
      </c>
      <c r="R20" s="509">
        <v>725</v>
      </c>
      <c r="S20" s="509">
        <v>522</v>
      </c>
      <c r="T20" s="510">
        <v>469</v>
      </c>
      <c r="U20" s="431">
        <f t="shared" si="0"/>
        <v>7795</v>
      </c>
      <c r="V20" s="134"/>
    </row>
    <row r="21" spans="1:22" ht="10.5" customHeight="1" x14ac:dyDescent="0.2">
      <c r="A21" s="106"/>
      <c r="B21" s="107">
        <v>7</v>
      </c>
      <c r="C21" s="108"/>
      <c r="D21" s="108"/>
      <c r="E21" s="428">
        <v>305</v>
      </c>
      <c r="F21" s="430">
        <v>289</v>
      </c>
      <c r="G21" s="429">
        <v>470</v>
      </c>
      <c r="H21" s="429">
        <v>472</v>
      </c>
      <c r="I21" s="429">
        <v>409</v>
      </c>
      <c r="J21" s="429">
        <v>400</v>
      </c>
      <c r="K21" s="429">
        <v>357</v>
      </c>
      <c r="L21" s="429">
        <v>329</v>
      </c>
      <c r="M21" s="429">
        <v>398</v>
      </c>
      <c r="N21" s="429">
        <v>373</v>
      </c>
      <c r="O21" s="429">
        <v>442</v>
      </c>
      <c r="P21" s="429">
        <v>436</v>
      </c>
      <c r="Q21" s="429">
        <v>480</v>
      </c>
      <c r="R21" s="429">
        <v>497</v>
      </c>
      <c r="S21" s="429">
        <v>1171</v>
      </c>
      <c r="T21" s="511">
        <v>1068</v>
      </c>
      <c r="U21" s="512">
        <f t="shared" si="0"/>
        <v>7896</v>
      </c>
      <c r="V21" s="134"/>
    </row>
    <row r="22" spans="1:22" ht="10.5" customHeight="1" x14ac:dyDescent="0.2">
      <c r="A22" s="113"/>
      <c r="B22" s="96">
        <v>8</v>
      </c>
      <c r="C22" s="98"/>
      <c r="D22" s="98"/>
      <c r="E22" s="432">
        <v>313</v>
      </c>
      <c r="F22" s="434">
        <v>344</v>
      </c>
      <c r="G22" s="433">
        <v>449</v>
      </c>
      <c r="H22" s="433">
        <v>423</v>
      </c>
      <c r="I22" s="509">
        <v>344</v>
      </c>
      <c r="J22" s="509">
        <v>342</v>
      </c>
      <c r="K22" s="509">
        <v>325</v>
      </c>
      <c r="L22" s="509">
        <v>291</v>
      </c>
      <c r="M22" s="509">
        <v>325</v>
      </c>
      <c r="N22" s="509">
        <v>351</v>
      </c>
      <c r="O22" s="509">
        <v>376</v>
      </c>
      <c r="P22" s="509">
        <v>391</v>
      </c>
      <c r="Q22" s="509">
        <v>433</v>
      </c>
      <c r="R22" s="509">
        <v>387</v>
      </c>
      <c r="S22" s="509">
        <v>1676</v>
      </c>
      <c r="T22" s="510">
        <v>1597</v>
      </c>
      <c r="U22" s="431">
        <f t="shared" si="0"/>
        <v>8367</v>
      </c>
      <c r="V22" s="134"/>
    </row>
    <row r="23" spans="1:22" ht="10.5" customHeight="1" x14ac:dyDescent="0.2">
      <c r="A23" s="106"/>
      <c r="B23" s="107">
        <v>9</v>
      </c>
      <c r="C23" s="108"/>
      <c r="D23" s="108"/>
      <c r="E23" s="428">
        <v>429</v>
      </c>
      <c r="F23" s="430">
        <v>398</v>
      </c>
      <c r="G23" s="429">
        <v>423</v>
      </c>
      <c r="H23" s="429">
        <v>356</v>
      </c>
      <c r="I23" s="429">
        <v>333</v>
      </c>
      <c r="J23" s="429">
        <v>305</v>
      </c>
      <c r="K23" s="429">
        <v>313</v>
      </c>
      <c r="L23" s="429">
        <v>280</v>
      </c>
      <c r="M23" s="429">
        <v>299</v>
      </c>
      <c r="N23" s="429">
        <v>290</v>
      </c>
      <c r="O23" s="429">
        <v>335</v>
      </c>
      <c r="P23" s="429">
        <v>330</v>
      </c>
      <c r="Q23" s="429">
        <v>381</v>
      </c>
      <c r="R23" s="429">
        <v>370</v>
      </c>
      <c r="S23" s="429">
        <v>2061</v>
      </c>
      <c r="T23" s="511">
        <v>1874</v>
      </c>
      <c r="U23" s="512">
        <f t="shared" si="0"/>
        <v>8777</v>
      </c>
      <c r="V23" s="134"/>
    </row>
    <row r="24" spans="1:22" ht="10.5" customHeight="1" x14ac:dyDescent="0.2">
      <c r="A24" s="113"/>
      <c r="B24" s="96">
        <v>10</v>
      </c>
      <c r="C24" s="98"/>
      <c r="D24" s="98"/>
      <c r="E24" s="432">
        <v>504</v>
      </c>
      <c r="F24" s="434">
        <v>492</v>
      </c>
      <c r="G24" s="433">
        <v>365</v>
      </c>
      <c r="H24" s="433">
        <v>341</v>
      </c>
      <c r="I24" s="509">
        <v>243</v>
      </c>
      <c r="J24" s="509">
        <v>238</v>
      </c>
      <c r="K24" s="509">
        <v>226</v>
      </c>
      <c r="L24" s="509">
        <v>241</v>
      </c>
      <c r="M24" s="509">
        <v>254</v>
      </c>
      <c r="N24" s="509">
        <v>254</v>
      </c>
      <c r="O24" s="509">
        <v>320</v>
      </c>
      <c r="P24" s="509">
        <v>285</v>
      </c>
      <c r="Q24" s="509">
        <v>308</v>
      </c>
      <c r="R24" s="509">
        <v>288</v>
      </c>
      <c r="S24" s="509">
        <v>2367</v>
      </c>
      <c r="T24" s="510">
        <v>2207</v>
      </c>
      <c r="U24" s="431">
        <f t="shared" si="0"/>
        <v>8933</v>
      </c>
      <c r="V24" s="134"/>
    </row>
    <row r="25" spans="1:22" ht="10.5" customHeight="1" x14ac:dyDescent="0.2">
      <c r="A25" s="106"/>
      <c r="B25" s="107">
        <v>11</v>
      </c>
      <c r="C25" s="108"/>
      <c r="D25" s="108"/>
      <c r="E25" s="428">
        <v>525</v>
      </c>
      <c r="F25" s="430">
        <v>507</v>
      </c>
      <c r="G25" s="429">
        <v>329</v>
      </c>
      <c r="H25" s="429">
        <v>281</v>
      </c>
      <c r="I25" s="429">
        <v>241</v>
      </c>
      <c r="J25" s="429">
        <v>219</v>
      </c>
      <c r="K25" s="429">
        <v>226</v>
      </c>
      <c r="L25" s="429">
        <v>202</v>
      </c>
      <c r="M25" s="429">
        <v>225</v>
      </c>
      <c r="N25" s="429">
        <v>211</v>
      </c>
      <c r="O25" s="429">
        <v>245</v>
      </c>
      <c r="P25" s="429">
        <v>230</v>
      </c>
      <c r="Q25" s="429">
        <v>236</v>
      </c>
      <c r="R25" s="429">
        <v>223</v>
      </c>
      <c r="S25" s="429">
        <v>2559</v>
      </c>
      <c r="T25" s="511">
        <v>2389</v>
      </c>
      <c r="U25" s="512">
        <f t="shared" si="0"/>
        <v>8848</v>
      </c>
      <c r="V25" s="134"/>
    </row>
    <row r="26" spans="1:22" ht="10.5" customHeight="1" x14ac:dyDescent="0.2">
      <c r="A26" s="113"/>
      <c r="B26" s="96">
        <v>12</v>
      </c>
      <c r="C26" s="98"/>
      <c r="D26" s="98"/>
      <c r="E26" s="432">
        <v>584</v>
      </c>
      <c r="F26" s="434">
        <v>562</v>
      </c>
      <c r="G26" s="433">
        <v>315</v>
      </c>
      <c r="H26" s="433">
        <v>269</v>
      </c>
      <c r="I26" s="509">
        <v>177</v>
      </c>
      <c r="J26" s="509">
        <v>169</v>
      </c>
      <c r="K26" s="509">
        <v>170</v>
      </c>
      <c r="L26" s="509">
        <v>181</v>
      </c>
      <c r="M26" s="509">
        <v>195</v>
      </c>
      <c r="N26" s="509">
        <v>177</v>
      </c>
      <c r="O26" s="509">
        <v>228</v>
      </c>
      <c r="P26" s="509">
        <v>222</v>
      </c>
      <c r="Q26" s="509">
        <v>194</v>
      </c>
      <c r="R26" s="509">
        <v>220</v>
      </c>
      <c r="S26" s="509">
        <v>2858</v>
      </c>
      <c r="T26" s="510">
        <v>2668</v>
      </c>
      <c r="U26" s="431">
        <f t="shared" si="0"/>
        <v>9189</v>
      </c>
      <c r="V26" s="134"/>
    </row>
    <row r="27" spans="1:22" ht="10.5" customHeight="1" x14ac:dyDescent="0.2">
      <c r="A27" s="106"/>
      <c r="B27" s="107">
        <v>13</v>
      </c>
      <c r="C27" s="108"/>
      <c r="D27" s="108"/>
      <c r="E27" s="428">
        <v>548</v>
      </c>
      <c r="F27" s="430">
        <v>596</v>
      </c>
      <c r="G27" s="429">
        <v>319</v>
      </c>
      <c r="H27" s="429">
        <v>314</v>
      </c>
      <c r="I27" s="429">
        <v>167</v>
      </c>
      <c r="J27" s="429">
        <v>150</v>
      </c>
      <c r="K27" s="429">
        <v>127</v>
      </c>
      <c r="L27" s="429">
        <v>123</v>
      </c>
      <c r="M27" s="429">
        <v>159</v>
      </c>
      <c r="N27" s="429">
        <v>162</v>
      </c>
      <c r="O27" s="429">
        <v>192</v>
      </c>
      <c r="P27" s="429">
        <v>191</v>
      </c>
      <c r="Q27" s="429">
        <v>185</v>
      </c>
      <c r="R27" s="429">
        <v>166</v>
      </c>
      <c r="S27" s="429">
        <v>3179</v>
      </c>
      <c r="T27" s="511">
        <v>3025</v>
      </c>
      <c r="U27" s="512">
        <f t="shared" si="0"/>
        <v>9603</v>
      </c>
      <c r="V27" s="134"/>
    </row>
    <row r="28" spans="1:22" ht="10.5" customHeight="1" x14ac:dyDescent="0.2">
      <c r="A28" s="113"/>
      <c r="B28" s="96">
        <v>14</v>
      </c>
      <c r="C28" s="98"/>
      <c r="D28" s="98"/>
      <c r="E28" s="432">
        <v>596</v>
      </c>
      <c r="F28" s="434">
        <v>549</v>
      </c>
      <c r="G28" s="433">
        <v>294</v>
      </c>
      <c r="H28" s="433">
        <v>253</v>
      </c>
      <c r="I28" s="509">
        <v>168</v>
      </c>
      <c r="J28" s="509">
        <v>148</v>
      </c>
      <c r="K28" s="509">
        <v>119</v>
      </c>
      <c r="L28" s="509">
        <v>114</v>
      </c>
      <c r="M28" s="509">
        <v>138</v>
      </c>
      <c r="N28" s="509">
        <v>139</v>
      </c>
      <c r="O28" s="509">
        <v>194</v>
      </c>
      <c r="P28" s="509">
        <v>159</v>
      </c>
      <c r="Q28" s="509">
        <v>165</v>
      </c>
      <c r="R28" s="509">
        <v>168</v>
      </c>
      <c r="S28" s="509">
        <v>3405</v>
      </c>
      <c r="T28" s="510">
        <v>3464</v>
      </c>
      <c r="U28" s="431">
        <f t="shared" si="0"/>
        <v>10073</v>
      </c>
      <c r="V28" s="134"/>
    </row>
    <row r="29" spans="1:22" ht="10.5" customHeight="1" x14ac:dyDescent="0.2">
      <c r="A29" s="106"/>
      <c r="B29" s="107">
        <v>15</v>
      </c>
      <c r="C29" s="108"/>
      <c r="D29" s="108"/>
      <c r="E29" s="428">
        <v>535</v>
      </c>
      <c r="F29" s="430">
        <v>505</v>
      </c>
      <c r="G29" s="429">
        <v>503</v>
      </c>
      <c r="H29" s="429">
        <v>417</v>
      </c>
      <c r="I29" s="429">
        <v>114</v>
      </c>
      <c r="J29" s="429">
        <v>117</v>
      </c>
      <c r="K29" s="429">
        <v>142</v>
      </c>
      <c r="L29" s="429">
        <v>126</v>
      </c>
      <c r="M29" s="429">
        <v>143</v>
      </c>
      <c r="N29" s="429">
        <v>127</v>
      </c>
      <c r="O29" s="429">
        <v>167</v>
      </c>
      <c r="P29" s="429">
        <v>145</v>
      </c>
      <c r="Q29" s="429">
        <v>150</v>
      </c>
      <c r="R29" s="429">
        <v>142</v>
      </c>
      <c r="S29" s="429">
        <v>3595</v>
      </c>
      <c r="T29" s="511">
        <v>3297</v>
      </c>
      <c r="U29" s="512">
        <f t="shared" si="0"/>
        <v>10225</v>
      </c>
      <c r="V29" s="134"/>
    </row>
    <row r="30" spans="1:22" ht="10.5" customHeight="1" x14ac:dyDescent="0.2">
      <c r="A30" s="113"/>
      <c r="B30" s="96">
        <v>16</v>
      </c>
      <c r="C30" s="98"/>
      <c r="D30" s="98"/>
      <c r="E30" s="432">
        <v>597</v>
      </c>
      <c r="F30" s="434">
        <v>530</v>
      </c>
      <c r="G30" s="433">
        <v>578</v>
      </c>
      <c r="H30" s="433">
        <v>527</v>
      </c>
      <c r="I30" s="509">
        <v>151</v>
      </c>
      <c r="J30" s="509">
        <v>169</v>
      </c>
      <c r="K30" s="509">
        <v>114</v>
      </c>
      <c r="L30" s="509">
        <v>97</v>
      </c>
      <c r="M30" s="509">
        <v>130</v>
      </c>
      <c r="N30" s="509">
        <v>113</v>
      </c>
      <c r="O30" s="509">
        <v>139</v>
      </c>
      <c r="P30" s="509">
        <v>118</v>
      </c>
      <c r="Q30" s="509">
        <v>122</v>
      </c>
      <c r="R30" s="509">
        <v>131</v>
      </c>
      <c r="S30" s="509">
        <v>3861</v>
      </c>
      <c r="T30" s="510">
        <v>3468</v>
      </c>
      <c r="U30" s="431">
        <f t="shared" si="0"/>
        <v>10845</v>
      </c>
      <c r="V30" s="134"/>
    </row>
    <row r="31" spans="1:22" ht="10.5" customHeight="1" x14ac:dyDescent="0.2">
      <c r="A31" s="106"/>
      <c r="B31" s="107">
        <v>17</v>
      </c>
      <c r="C31" s="108"/>
      <c r="D31" s="108"/>
      <c r="E31" s="428">
        <v>536</v>
      </c>
      <c r="F31" s="430">
        <v>436</v>
      </c>
      <c r="G31" s="429">
        <v>646</v>
      </c>
      <c r="H31" s="429">
        <v>587</v>
      </c>
      <c r="I31" s="429">
        <v>183</v>
      </c>
      <c r="J31" s="429">
        <v>179</v>
      </c>
      <c r="K31" s="429">
        <v>129</v>
      </c>
      <c r="L31" s="429">
        <v>110</v>
      </c>
      <c r="M31" s="429">
        <v>89</v>
      </c>
      <c r="N31" s="429">
        <v>92</v>
      </c>
      <c r="O31" s="429">
        <v>117</v>
      </c>
      <c r="P31" s="429">
        <v>102</v>
      </c>
      <c r="Q31" s="429">
        <v>118</v>
      </c>
      <c r="R31" s="429">
        <v>96</v>
      </c>
      <c r="S31" s="429">
        <v>3206</v>
      </c>
      <c r="T31" s="511">
        <v>2970</v>
      </c>
      <c r="U31" s="512">
        <f t="shared" si="0"/>
        <v>9596</v>
      </c>
      <c r="V31" s="134"/>
    </row>
    <row r="32" spans="1:22" ht="10.5" customHeight="1" x14ac:dyDescent="0.2">
      <c r="A32" s="113"/>
      <c r="B32" s="96">
        <v>18</v>
      </c>
      <c r="C32" s="98"/>
      <c r="D32" s="98"/>
      <c r="E32" s="432">
        <v>257</v>
      </c>
      <c r="F32" s="434">
        <v>207</v>
      </c>
      <c r="G32" s="433">
        <v>7040</v>
      </c>
      <c r="H32" s="433">
        <v>5313</v>
      </c>
      <c r="I32" s="509">
        <v>231</v>
      </c>
      <c r="J32" s="509">
        <v>200</v>
      </c>
      <c r="K32" s="509">
        <v>176</v>
      </c>
      <c r="L32" s="509">
        <v>150</v>
      </c>
      <c r="M32" s="509">
        <v>128</v>
      </c>
      <c r="N32" s="509">
        <v>101</v>
      </c>
      <c r="O32" s="509">
        <v>78</v>
      </c>
      <c r="P32" s="509">
        <v>91</v>
      </c>
      <c r="Q32" s="509">
        <v>81</v>
      </c>
      <c r="R32" s="509">
        <v>77</v>
      </c>
      <c r="S32" s="509">
        <v>1684</v>
      </c>
      <c r="T32" s="510">
        <v>1577</v>
      </c>
      <c r="U32" s="431">
        <f t="shared" si="0"/>
        <v>17391</v>
      </c>
      <c r="V32" s="134"/>
    </row>
    <row r="33" spans="1:22" ht="10.5" customHeight="1" x14ac:dyDescent="0.2">
      <c r="A33" s="106"/>
      <c r="B33" s="107">
        <v>19</v>
      </c>
      <c r="C33" s="108"/>
      <c r="D33" s="108"/>
      <c r="E33" s="428">
        <v>30</v>
      </c>
      <c r="F33" s="430">
        <v>29</v>
      </c>
      <c r="G33" s="429">
        <v>14048</v>
      </c>
      <c r="H33" s="429">
        <v>10629</v>
      </c>
      <c r="I33" s="429">
        <v>800</v>
      </c>
      <c r="J33" s="429">
        <v>737</v>
      </c>
      <c r="K33" s="429">
        <v>198</v>
      </c>
      <c r="L33" s="429">
        <v>154</v>
      </c>
      <c r="M33" s="429">
        <v>146</v>
      </c>
      <c r="N33" s="429">
        <v>101</v>
      </c>
      <c r="O33" s="429">
        <v>82</v>
      </c>
      <c r="P33" s="429">
        <v>83</v>
      </c>
      <c r="Q33" s="429">
        <v>42</v>
      </c>
      <c r="R33" s="429">
        <v>53</v>
      </c>
      <c r="S33" s="429">
        <v>270</v>
      </c>
      <c r="T33" s="511">
        <v>260</v>
      </c>
      <c r="U33" s="512">
        <f t="shared" si="0"/>
        <v>27662</v>
      </c>
      <c r="V33" s="134"/>
    </row>
    <row r="34" spans="1:22" ht="10.5" customHeight="1" x14ac:dyDescent="0.2">
      <c r="A34" s="113"/>
      <c r="B34" s="96">
        <v>20</v>
      </c>
      <c r="C34" s="98"/>
      <c r="D34" s="98"/>
      <c r="E34" s="432">
        <v>47</v>
      </c>
      <c r="F34" s="434">
        <v>56</v>
      </c>
      <c r="G34" s="433">
        <v>19550</v>
      </c>
      <c r="H34" s="433">
        <v>13830</v>
      </c>
      <c r="I34" s="509">
        <v>1647</v>
      </c>
      <c r="J34" s="509">
        <v>1459</v>
      </c>
      <c r="K34" s="509">
        <v>529</v>
      </c>
      <c r="L34" s="509">
        <v>433</v>
      </c>
      <c r="M34" s="509">
        <v>153</v>
      </c>
      <c r="N34" s="509">
        <v>138</v>
      </c>
      <c r="O34" s="509">
        <v>94</v>
      </c>
      <c r="P34" s="509">
        <v>92</v>
      </c>
      <c r="Q34" s="509">
        <v>57</v>
      </c>
      <c r="R34" s="509">
        <v>49</v>
      </c>
      <c r="S34" s="509">
        <v>270</v>
      </c>
      <c r="T34" s="510">
        <v>230</v>
      </c>
      <c r="U34" s="431">
        <f t="shared" si="0"/>
        <v>38634</v>
      </c>
      <c r="V34" s="134"/>
    </row>
    <row r="35" spans="1:22" ht="10.5" customHeight="1" x14ac:dyDescent="0.2">
      <c r="A35" s="106"/>
      <c r="B35" s="107">
        <v>21</v>
      </c>
      <c r="C35" s="108"/>
      <c r="D35" s="108"/>
      <c r="E35" s="428">
        <v>52</v>
      </c>
      <c r="F35" s="430">
        <v>55</v>
      </c>
      <c r="G35" s="429">
        <v>24820</v>
      </c>
      <c r="H35" s="429">
        <v>17776</v>
      </c>
      <c r="I35" s="429">
        <v>2350</v>
      </c>
      <c r="J35" s="429">
        <v>1867</v>
      </c>
      <c r="K35" s="429">
        <v>856</v>
      </c>
      <c r="L35" s="429">
        <v>683</v>
      </c>
      <c r="M35" s="429">
        <v>411</v>
      </c>
      <c r="N35" s="429">
        <v>350</v>
      </c>
      <c r="O35" s="429">
        <v>97</v>
      </c>
      <c r="P35" s="429">
        <v>97</v>
      </c>
      <c r="Q35" s="429">
        <v>62</v>
      </c>
      <c r="R35" s="429">
        <v>67</v>
      </c>
      <c r="S35" s="429">
        <v>289</v>
      </c>
      <c r="T35" s="511">
        <v>259</v>
      </c>
      <c r="U35" s="512">
        <f t="shared" si="0"/>
        <v>50091</v>
      </c>
      <c r="V35" s="134"/>
    </row>
    <row r="36" spans="1:22" ht="10.5" customHeight="1" x14ac:dyDescent="0.2">
      <c r="A36" s="113"/>
      <c r="B36" s="96">
        <v>22</v>
      </c>
      <c r="C36" s="98"/>
      <c r="D36" s="98"/>
      <c r="E36" s="432">
        <v>46</v>
      </c>
      <c r="F36" s="434">
        <v>43</v>
      </c>
      <c r="G36" s="433">
        <v>28681</v>
      </c>
      <c r="H36" s="433">
        <v>21361</v>
      </c>
      <c r="I36" s="509">
        <v>3216</v>
      </c>
      <c r="J36" s="509">
        <v>2318</v>
      </c>
      <c r="K36" s="509">
        <v>1202</v>
      </c>
      <c r="L36" s="509">
        <v>812</v>
      </c>
      <c r="M36" s="509">
        <v>717</v>
      </c>
      <c r="N36" s="509">
        <v>524</v>
      </c>
      <c r="O36" s="509">
        <v>330</v>
      </c>
      <c r="P36" s="509">
        <v>316</v>
      </c>
      <c r="Q36" s="509">
        <v>67</v>
      </c>
      <c r="R36" s="509">
        <v>61</v>
      </c>
      <c r="S36" s="509">
        <v>241</v>
      </c>
      <c r="T36" s="510">
        <v>209</v>
      </c>
      <c r="U36" s="431">
        <f t="shared" si="0"/>
        <v>60144</v>
      </c>
      <c r="V36" s="134"/>
    </row>
    <row r="37" spans="1:22" ht="10.5" customHeight="1" x14ac:dyDescent="0.2">
      <c r="A37" s="106"/>
      <c r="B37" s="107">
        <v>23</v>
      </c>
      <c r="C37" s="108"/>
      <c r="D37" s="108"/>
      <c r="E37" s="428">
        <v>53</v>
      </c>
      <c r="F37" s="430">
        <v>66</v>
      </c>
      <c r="G37" s="429">
        <v>33102</v>
      </c>
      <c r="H37" s="429">
        <v>25865</v>
      </c>
      <c r="I37" s="429">
        <v>4045</v>
      </c>
      <c r="J37" s="429">
        <v>3260</v>
      </c>
      <c r="K37" s="429">
        <v>1513</v>
      </c>
      <c r="L37" s="429">
        <v>1081</v>
      </c>
      <c r="M37" s="429">
        <v>818</v>
      </c>
      <c r="N37" s="429">
        <v>548</v>
      </c>
      <c r="O37" s="429">
        <v>563</v>
      </c>
      <c r="P37" s="429">
        <v>492</v>
      </c>
      <c r="Q37" s="429">
        <v>217</v>
      </c>
      <c r="R37" s="429">
        <v>185</v>
      </c>
      <c r="S37" s="429">
        <v>173</v>
      </c>
      <c r="T37" s="511">
        <v>161</v>
      </c>
      <c r="U37" s="512">
        <f t="shared" si="0"/>
        <v>72142</v>
      </c>
      <c r="V37" s="134"/>
    </row>
    <row r="38" spans="1:22" ht="10.5" customHeight="1" x14ac:dyDescent="0.2">
      <c r="A38" s="113"/>
      <c r="B38" s="96">
        <v>24</v>
      </c>
      <c r="C38" s="98"/>
      <c r="D38" s="98"/>
      <c r="E38" s="432">
        <v>91</v>
      </c>
      <c r="F38" s="434">
        <v>62</v>
      </c>
      <c r="G38" s="433">
        <v>37937</v>
      </c>
      <c r="H38" s="433">
        <v>30447</v>
      </c>
      <c r="I38" s="509">
        <v>5276</v>
      </c>
      <c r="J38" s="509">
        <v>5125</v>
      </c>
      <c r="K38" s="509">
        <v>1912</v>
      </c>
      <c r="L38" s="509">
        <v>1598</v>
      </c>
      <c r="M38" s="509">
        <v>1124</v>
      </c>
      <c r="N38" s="509">
        <v>822</v>
      </c>
      <c r="O38" s="509">
        <v>751</v>
      </c>
      <c r="P38" s="509">
        <v>599</v>
      </c>
      <c r="Q38" s="509">
        <v>394</v>
      </c>
      <c r="R38" s="509">
        <v>348</v>
      </c>
      <c r="S38" s="509">
        <v>352</v>
      </c>
      <c r="T38" s="510">
        <v>290</v>
      </c>
      <c r="U38" s="431">
        <f t="shared" si="0"/>
        <v>87128</v>
      </c>
      <c r="V38" s="134"/>
    </row>
    <row r="39" spans="1:22" ht="10.5" customHeight="1" x14ac:dyDescent="0.2">
      <c r="A39" s="106"/>
      <c r="B39" s="107">
        <v>25</v>
      </c>
      <c r="C39" s="108"/>
      <c r="D39" s="108"/>
      <c r="E39" s="428">
        <v>106</v>
      </c>
      <c r="F39" s="430">
        <v>107</v>
      </c>
      <c r="G39" s="429">
        <v>40468</v>
      </c>
      <c r="H39" s="429">
        <v>34089</v>
      </c>
      <c r="I39" s="429">
        <v>6609</v>
      </c>
      <c r="J39" s="429">
        <v>6721</v>
      </c>
      <c r="K39" s="429">
        <v>2580</v>
      </c>
      <c r="L39" s="429">
        <v>2799</v>
      </c>
      <c r="M39" s="429">
        <v>1377</v>
      </c>
      <c r="N39" s="429">
        <v>1217</v>
      </c>
      <c r="O39" s="429">
        <v>994</v>
      </c>
      <c r="P39" s="429">
        <v>819</v>
      </c>
      <c r="Q39" s="429">
        <v>530</v>
      </c>
      <c r="R39" s="429">
        <v>407</v>
      </c>
      <c r="S39" s="429">
        <v>498</v>
      </c>
      <c r="T39" s="511">
        <v>481</v>
      </c>
      <c r="U39" s="512">
        <f t="shared" si="0"/>
        <v>99802</v>
      </c>
      <c r="V39" s="134"/>
    </row>
    <row r="40" spans="1:22" ht="10.5" customHeight="1" x14ac:dyDescent="0.2">
      <c r="A40" s="113"/>
      <c r="B40" s="96">
        <v>26</v>
      </c>
      <c r="C40" s="98"/>
      <c r="D40" s="98"/>
      <c r="E40" s="432">
        <v>168</v>
      </c>
      <c r="F40" s="434">
        <v>163</v>
      </c>
      <c r="G40" s="433">
        <v>44598</v>
      </c>
      <c r="H40" s="433">
        <v>37241</v>
      </c>
      <c r="I40" s="509">
        <v>7844</v>
      </c>
      <c r="J40" s="509">
        <v>8259</v>
      </c>
      <c r="K40" s="509">
        <v>3366</v>
      </c>
      <c r="L40" s="509">
        <v>3951</v>
      </c>
      <c r="M40" s="509">
        <v>2081</v>
      </c>
      <c r="N40" s="509">
        <v>2414</v>
      </c>
      <c r="O40" s="509">
        <v>1354</v>
      </c>
      <c r="P40" s="509">
        <v>1308</v>
      </c>
      <c r="Q40" s="509">
        <v>755</v>
      </c>
      <c r="R40" s="509">
        <v>607</v>
      </c>
      <c r="S40" s="509">
        <v>839</v>
      </c>
      <c r="T40" s="510">
        <v>754</v>
      </c>
      <c r="U40" s="431">
        <f t="shared" si="0"/>
        <v>115702</v>
      </c>
      <c r="V40" s="134"/>
    </row>
    <row r="41" spans="1:22" ht="10.5" customHeight="1" x14ac:dyDescent="0.2">
      <c r="A41" s="106"/>
      <c r="B41" s="107">
        <v>27</v>
      </c>
      <c r="C41" s="108"/>
      <c r="D41" s="108"/>
      <c r="E41" s="428">
        <v>216</v>
      </c>
      <c r="F41" s="430">
        <v>211</v>
      </c>
      <c r="G41" s="429">
        <v>46605</v>
      </c>
      <c r="H41" s="429">
        <v>39549</v>
      </c>
      <c r="I41" s="429">
        <v>8877</v>
      </c>
      <c r="J41" s="429">
        <v>9034</v>
      </c>
      <c r="K41" s="429">
        <v>3974</v>
      </c>
      <c r="L41" s="429">
        <v>4813</v>
      </c>
      <c r="M41" s="429">
        <v>2686</v>
      </c>
      <c r="N41" s="429">
        <v>3252</v>
      </c>
      <c r="O41" s="429">
        <v>1876</v>
      </c>
      <c r="P41" s="429">
        <v>2430</v>
      </c>
      <c r="Q41" s="429">
        <v>928</v>
      </c>
      <c r="R41" s="429">
        <v>1050</v>
      </c>
      <c r="S41" s="429">
        <v>1405</v>
      </c>
      <c r="T41" s="511">
        <v>1183</v>
      </c>
      <c r="U41" s="512">
        <f t="shared" si="0"/>
        <v>128089</v>
      </c>
      <c r="V41" s="134"/>
    </row>
    <row r="42" spans="1:22" ht="10.5" customHeight="1" x14ac:dyDescent="0.2">
      <c r="A42" s="113"/>
      <c r="B42" s="96">
        <v>28</v>
      </c>
      <c r="C42" s="98"/>
      <c r="D42" s="98"/>
      <c r="E42" s="432">
        <v>297</v>
      </c>
      <c r="F42" s="434">
        <v>307</v>
      </c>
      <c r="G42" s="433">
        <v>47713</v>
      </c>
      <c r="H42" s="433">
        <v>42096</v>
      </c>
      <c r="I42" s="509">
        <v>9378</v>
      </c>
      <c r="J42" s="509">
        <v>9912</v>
      </c>
      <c r="K42" s="509">
        <v>4424</v>
      </c>
      <c r="L42" s="509">
        <v>5340</v>
      </c>
      <c r="M42" s="509">
        <v>2933</v>
      </c>
      <c r="N42" s="509">
        <v>3879</v>
      </c>
      <c r="O42" s="509">
        <v>2473</v>
      </c>
      <c r="P42" s="509">
        <v>3303</v>
      </c>
      <c r="Q42" s="509">
        <v>1494</v>
      </c>
      <c r="R42" s="509">
        <v>2151</v>
      </c>
      <c r="S42" s="509">
        <v>1950</v>
      </c>
      <c r="T42" s="513">
        <v>2081</v>
      </c>
      <c r="U42" s="431">
        <f t="shared" si="0"/>
        <v>139731</v>
      </c>
      <c r="V42" s="134"/>
    </row>
    <row r="43" spans="1:22" ht="10.5" customHeight="1" x14ac:dyDescent="0.2">
      <c r="A43" s="106"/>
      <c r="B43" s="107">
        <v>29</v>
      </c>
      <c r="C43" s="108"/>
      <c r="D43" s="108"/>
      <c r="E43" s="428">
        <v>385</v>
      </c>
      <c r="F43" s="430">
        <v>432</v>
      </c>
      <c r="G43" s="429">
        <v>48836</v>
      </c>
      <c r="H43" s="429">
        <v>43199</v>
      </c>
      <c r="I43" s="429">
        <v>10073</v>
      </c>
      <c r="J43" s="429">
        <v>10749</v>
      </c>
      <c r="K43" s="429">
        <v>4804</v>
      </c>
      <c r="L43" s="429">
        <v>5635</v>
      </c>
      <c r="M43" s="429">
        <v>3402</v>
      </c>
      <c r="N43" s="429">
        <v>4367</v>
      </c>
      <c r="O43" s="429">
        <v>2919</v>
      </c>
      <c r="P43" s="429">
        <v>3832</v>
      </c>
      <c r="Q43" s="429">
        <v>1831</v>
      </c>
      <c r="R43" s="429">
        <v>2887</v>
      </c>
      <c r="S43" s="429">
        <v>2924</v>
      </c>
      <c r="T43" s="514">
        <v>3644</v>
      </c>
      <c r="U43" s="512">
        <f t="shared" si="0"/>
        <v>149919</v>
      </c>
      <c r="V43" s="134"/>
    </row>
    <row r="44" spans="1:22" ht="10.5" customHeight="1" x14ac:dyDescent="0.2">
      <c r="A44" s="113"/>
      <c r="B44" s="96">
        <v>30</v>
      </c>
      <c r="C44" s="98"/>
      <c r="D44" s="98"/>
      <c r="E44" s="432">
        <v>509</v>
      </c>
      <c r="F44" s="434">
        <v>585</v>
      </c>
      <c r="G44" s="433">
        <v>51111</v>
      </c>
      <c r="H44" s="433">
        <v>44934</v>
      </c>
      <c r="I44" s="509">
        <v>11100</v>
      </c>
      <c r="J44" s="509">
        <v>11239</v>
      </c>
      <c r="K44" s="509">
        <v>5347</v>
      </c>
      <c r="L44" s="509">
        <v>6147</v>
      </c>
      <c r="M44" s="509">
        <v>3844</v>
      </c>
      <c r="N44" s="509">
        <v>4764</v>
      </c>
      <c r="O44" s="509">
        <v>3305</v>
      </c>
      <c r="P44" s="509">
        <v>4476</v>
      </c>
      <c r="Q44" s="509">
        <v>2236</v>
      </c>
      <c r="R44" s="509">
        <v>3289</v>
      </c>
      <c r="S44" s="509">
        <v>4024</v>
      </c>
      <c r="T44" s="513">
        <v>5443</v>
      </c>
      <c r="U44" s="431">
        <f t="shared" si="0"/>
        <v>162353</v>
      </c>
      <c r="V44" s="134"/>
    </row>
    <row r="45" spans="1:22" ht="10.5" customHeight="1" x14ac:dyDescent="0.2">
      <c r="A45" s="106"/>
      <c r="B45" s="107">
        <v>31</v>
      </c>
      <c r="C45" s="108"/>
      <c r="D45" s="108"/>
      <c r="E45" s="428">
        <v>638</v>
      </c>
      <c r="F45" s="430">
        <v>716</v>
      </c>
      <c r="G45" s="429">
        <v>51907</v>
      </c>
      <c r="H45" s="429">
        <v>46126</v>
      </c>
      <c r="I45" s="429">
        <v>11337</v>
      </c>
      <c r="J45" s="429">
        <v>11867</v>
      </c>
      <c r="K45" s="429">
        <v>5640</v>
      </c>
      <c r="L45" s="429">
        <v>6451</v>
      </c>
      <c r="M45" s="429">
        <v>4242</v>
      </c>
      <c r="N45" s="429">
        <v>5153</v>
      </c>
      <c r="O45" s="429">
        <v>3695</v>
      </c>
      <c r="P45" s="429">
        <v>4887</v>
      </c>
      <c r="Q45" s="429">
        <v>2485</v>
      </c>
      <c r="R45" s="429">
        <v>3645</v>
      </c>
      <c r="S45" s="429">
        <v>5126</v>
      </c>
      <c r="T45" s="514">
        <v>7612</v>
      </c>
      <c r="U45" s="512">
        <f t="shared" si="0"/>
        <v>171527</v>
      </c>
      <c r="V45" s="134"/>
    </row>
    <row r="46" spans="1:22" ht="10.5" customHeight="1" x14ac:dyDescent="0.2">
      <c r="A46" s="113"/>
      <c r="B46" s="96">
        <v>32</v>
      </c>
      <c r="C46" s="98"/>
      <c r="D46" s="98"/>
      <c r="E46" s="432">
        <v>738</v>
      </c>
      <c r="F46" s="434">
        <v>943</v>
      </c>
      <c r="G46" s="433">
        <v>53412</v>
      </c>
      <c r="H46" s="433">
        <v>47451</v>
      </c>
      <c r="I46" s="509">
        <v>12096</v>
      </c>
      <c r="J46" s="509">
        <v>12570</v>
      </c>
      <c r="K46" s="509">
        <v>5846</v>
      </c>
      <c r="L46" s="509">
        <v>6924</v>
      </c>
      <c r="M46" s="509">
        <v>4607</v>
      </c>
      <c r="N46" s="509">
        <v>5506</v>
      </c>
      <c r="O46" s="509">
        <v>3966</v>
      </c>
      <c r="P46" s="509">
        <v>5247</v>
      </c>
      <c r="Q46" s="509">
        <v>2611</v>
      </c>
      <c r="R46" s="509">
        <v>3860</v>
      </c>
      <c r="S46" s="509">
        <v>6488</v>
      </c>
      <c r="T46" s="513">
        <v>9731</v>
      </c>
      <c r="U46" s="431">
        <f t="shared" si="0"/>
        <v>181996</v>
      </c>
      <c r="V46" s="134"/>
    </row>
    <row r="47" spans="1:22" ht="10.5" customHeight="1" thickBot="1" x14ac:dyDescent="0.25">
      <c r="A47" s="114"/>
      <c r="B47" s="115">
        <v>33</v>
      </c>
      <c r="C47" s="116"/>
      <c r="D47" s="116"/>
      <c r="E47" s="515">
        <v>913</v>
      </c>
      <c r="F47" s="516">
        <v>1026</v>
      </c>
      <c r="G47" s="517">
        <v>54303</v>
      </c>
      <c r="H47" s="517">
        <v>48451</v>
      </c>
      <c r="I47" s="517">
        <v>12791</v>
      </c>
      <c r="J47" s="517">
        <v>12867</v>
      </c>
      <c r="K47" s="517">
        <v>6302</v>
      </c>
      <c r="L47" s="517">
        <v>6970</v>
      </c>
      <c r="M47" s="517">
        <v>4887</v>
      </c>
      <c r="N47" s="517">
        <v>5613</v>
      </c>
      <c r="O47" s="517">
        <v>4269</v>
      </c>
      <c r="P47" s="517">
        <v>5378</v>
      </c>
      <c r="Q47" s="517">
        <v>2976</v>
      </c>
      <c r="R47" s="517">
        <v>4106</v>
      </c>
      <c r="S47" s="517">
        <v>7887</v>
      </c>
      <c r="T47" s="518">
        <v>11858</v>
      </c>
      <c r="U47" s="449">
        <f t="shared" si="0"/>
        <v>190597</v>
      </c>
      <c r="V47" s="134"/>
    </row>
    <row r="48" spans="1:22" ht="10.5" customHeight="1" x14ac:dyDescent="0.2">
      <c r="A48" s="113"/>
      <c r="B48" s="96">
        <v>34</v>
      </c>
      <c r="C48" s="98"/>
      <c r="D48" s="98"/>
      <c r="E48" s="432">
        <v>1095</v>
      </c>
      <c r="F48" s="434">
        <v>1261</v>
      </c>
      <c r="G48" s="433">
        <v>54380</v>
      </c>
      <c r="H48" s="433">
        <v>48707</v>
      </c>
      <c r="I48" s="509">
        <v>13060</v>
      </c>
      <c r="J48" s="509">
        <v>12743</v>
      </c>
      <c r="K48" s="509">
        <v>6598</v>
      </c>
      <c r="L48" s="509">
        <v>7110</v>
      </c>
      <c r="M48" s="509">
        <v>5148</v>
      </c>
      <c r="N48" s="509">
        <v>5863</v>
      </c>
      <c r="O48" s="509">
        <v>4585</v>
      </c>
      <c r="P48" s="509">
        <v>5572</v>
      </c>
      <c r="Q48" s="509">
        <v>2921</v>
      </c>
      <c r="R48" s="509">
        <v>4001</v>
      </c>
      <c r="S48" s="509">
        <v>9352</v>
      </c>
      <c r="T48" s="510">
        <v>14194</v>
      </c>
      <c r="U48" s="431">
        <f t="shared" si="0"/>
        <v>196590</v>
      </c>
      <c r="V48" s="134"/>
    </row>
    <row r="49" spans="1:22" ht="10.5" customHeight="1" x14ac:dyDescent="0.2">
      <c r="A49" s="106"/>
      <c r="B49" s="107">
        <v>35</v>
      </c>
      <c r="C49" s="108"/>
      <c r="D49" s="108"/>
      <c r="E49" s="428">
        <v>1243</v>
      </c>
      <c r="F49" s="430">
        <v>1390</v>
      </c>
      <c r="G49" s="429">
        <v>54535</v>
      </c>
      <c r="H49" s="429">
        <v>48678</v>
      </c>
      <c r="I49" s="429">
        <v>13058</v>
      </c>
      <c r="J49" s="429">
        <v>12732</v>
      </c>
      <c r="K49" s="429">
        <v>6652</v>
      </c>
      <c r="L49" s="429">
        <v>6818</v>
      </c>
      <c r="M49" s="429">
        <v>5185</v>
      </c>
      <c r="N49" s="429">
        <v>5813</v>
      </c>
      <c r="O49" s="429">
        <v>4684</v>
      </c>
      <c r="P49" s="429">
        <v>5547</v>
      </c>
      <c r="Q49" s="429">
        <v>3153</v>
      </c>
      <c r="R49" s="429">
        <v>4135</v>
      </c>
      <c r="S49" s="429">
        <v>10898</v>
      </c>
      <c r="T49" s="511">
        <v>15742</v>
      </c>
      <c r="U49" s="512">
        <f t="shared" si="0"/>
        <v>200263</v>
      </c>
      <c r="V49" s="134"/>
    </row>
    <row r="50" spans="1:22" ht="10.5" customHeight="1" x14ac:dyDescent="0.2">
      <c r="A50" s="113"/>
      <c r="B50" s="96">
        <v>36</v>
      </c>
      <c r="C50" s="98"/>
      <c r="D50" s="98"/>
      <c r="E50" s="432">
        <v>1436</v>
      </c>
      <c r="F50" s="434">
        <v>1557</v>
      </c>
      <c r="G50" s="433">
        <v>54851</v>
      </c>
      <c r="H50" s="433">
        <v>49390</v>
      </c>
      <c r="I50" s="509">
        <v>13347</v>
      </c>
      <c r="J50" s="509">
        <v>13105</v>
      </c>
      <c r="K50" s="509">
        <v>6896</v>
      </c>
      <c r="L50" s="509">
        <v>7035</v>
      </c>
      <c r="M50" s="509">
        <v>5598</v>
      </c>
      <c r="N50" s="509">
        <v>5789</v>
      </c>
      <c r="O50" s="509">
        <v>4950</v>
      </c>
      <c r="P50" s="509">
        <v>5766</v>
      </c>
      <c r="Q50" s="509">
        <v>3433</v>
      </c>
      <c r="R50" s="509">
        <v>4093</v>
      </c>
      <c r="S50" s="509">
        <v>12725</v>
      </c>
      <c r="T50" s="510">
        <v>18237</v>
      </c>
      <c r="U50" s="431">
        <f t="shared" si="0"/>
        <v>208208</v>
      </c>
      <c r="V50" s="134"/>
    </row>
    <row r="51" spans="1:22" ht="10.5" customHeight="1" x14ac:dyDescent="0.2">
      <c r="A51" s="106"/>
      <c r="B51" s="107">
        <v>37</v>
      </c>
      <c r="C51" s="108"/>
      <c r="D51" s="108"/>
      <c r="E51" s="428">
        <v>1515</v>
      </c>
      <c r="F51" s="430">
        <v>1693</v>
      </c>
      <c r="G51" s="429">
        <v>52489</v>
      </c>
      <c r="H51" s="429">
        <v>47518</v>
      </c>
      <c r="I51" s="429">
        <v>13079</v>
      </c>
      <c r="J51" s="429">
        <v>12442</v>
      </c>
      <c r="K51" s="429">
        <v>6757</v>
      </c>
      <c r="L51" s="429">
        <v>6520</v>
      </c>
      <c r="M51" s="429">
        <v>5490</v>
      </c>
      <c r="N51" s="429">
        <v>5456</v>
      </c>
      <c r="O51" s="429">
        <v>5114</v>
      </c>
      <c r="P51" s="429">
        <v>5422</v>
      </c>
      <c r="Q51" s="429">
        <v>3573</v>
      </c>
      <c r="R51" s="429">
        <v>4011</v>
      </c>
      <c r="S51" s="429">
        <v>13986</v>
      </c>
      <c r="T51" s="511">
        <v>19722</v>
      </c>
      <c r="U51" s="512">
        <f t="shared" si="0"/>
        <v>204787</v>
      </c>
      <c r="V51" s="134"/>
    </row>
    <row r="52" spans="1:22" ht="10.5" customHeight="1" x14ac:dyDescent="0.2">
      <c r="A52" s="113"/>
      <c r="B52" s="96">
        <v>38</v>
      </c>
      <c r="C52" s="98"/>
      <c r="D52" s="98"/>
      <c r="E52" s="432">
        <v>1802</v>
      </c>
      <c r="F52" s="434">
        <v>1930</v>
      </c>
      <c r="G52" s="433">
        <v>52864</v>
      </c>
      <c r="H52" s="433">
        <v>47452</v>
      </c>
      <c r="I52" s="509">
        <v>13058</v>
      </c>
      <c r="J52" s="509">
        <v>12436</v>
      </c>
      <c r="K52" s="509">
        <v>6626</v>
      </c>
      <c r="L52" s="509">
        <v>6703</v>
      </c>
      <c r="M52" s="509">
        <v>5380</v>
      </c>
      <c r="N52" s="509">
        <v>5501</v>
      </c>
      <c r="O52" s="509">
        <v>5076</v>
      </c>
      <c r="P52" s="509">
        <v>5536</v>
      </c>
      <c r="Q52" s="509">
        <v>3554</v>
      </c>
      <c r="R52" s="509">
        <v>3990</v>
      </c>
      <c r="S52" s="509">
        <v>16100</v>
      </c>
      <c r="T52" s="510">
        <v>21781</v>
      </c>
      <c r="U52" s="431">
        <f t="shared" si="0"/>
        <v>209789</v>
      </c>
      <c r="V52" s="134"/>
    </row>
    <row r="53" spans="1:22" ht="10.5" customHeight="1" x14ac:dyDescent="0.2">
      <c r="A53" s="106"/>
      <c r="B53" s="107">
        <v>39</v>
      </c>
      <c r="C53" s="108"/>
      <c r="D53" s="108"/>
      <c r="E53" s="428">
        <v>2145</v>
      </c>
      <c r="F53" s="430">
        <v>1972</v>
      </c>
      <c r="G53" s="429">
        <v>55428</v>
      </c>
      <c r="H53" s="429">
        <v>49575</v>
      </c>
      <c r="I53" s="429">
        <v>13217</v>
      </c>
      <c r="J53" s="429">
        <v>12227</v>
      </c>
      <c r="K53" s="429">
        <v>6658</v>
      </c>
      <c r="L53" s="429">
        <v>6336</v>
      </c>
      <c r="M53" s="429">
        <v>5546</v>
      </c>
      <c r="N53" s="429">
        <v>5547</v>
      </c>
      <c r="O53" s="429">
        <v>5179</v>
      </c>
      <c r="P53" s="429">
        <v>5539</v>
      </c>
      <c r="Q53" s="429">
        <v>3530</v>
      </c>
      <c r="R53" s="429">
        <v>3965</v>
      </c>
      <c r="S53" s="429">
        <v>18039</v>
      </c>
      <c r="T53" s="511">
        <v>23767</v>
      </c>
      <c r="U53" s="512">
        <f t="shared" si="0"/>
        <v>218670</v>
      </c>
      <c r="V53" s="134"/>
    </row>
    <row r="54" spans="1:22" ht="10.5" customHeight="1" x14ac:dyDescent="0.2">
      <c r="A54" s="113"/>
      <c r="B54" s="96">
        <v>40</v>
      </c>
      <c r="C54" s="98"/>
      <c r="D54" s="98"/>
      <c r="E54" s="432">
        <v>2234</v>
      </c>
      <c r="F54" s="434">
        <v>2089</v>
      </c>
      <c r="G54" s="433">
        <v>53250</v>
      </c>
      <c r="H54" s="433">
        <v>48017</v>
      </c>
      <c r="I54" s="509">
        <v>12857</v>
      </c>
      <c r="J54" s="509">
        <v>12383</v>
      </c>
      <c r="K54" s="509">
        <v>6607</v>
      </c>
      <c r="L54" s="509">
        <v>6327</v>
      </c>
      <c r="M54" s="509">
        <v>5373</v>
      </c>
      <c r="N54" s="509">
        <v>5302</v>
      </c>
      <c r="O54" s="509">
        <v>5173</v>
      </c>
      <c r="P54" s="509">
        <v>5538</v>
      </c>
      <c r="Q54" s="509">
        <v>3618</v>
      </c>
      <c r="R54" s="509">
        <v>3912</v>
      </c>
      <c r="S54" s="509">
        <v>19978</v>
      </c>
      <c r="T54" s="510">
        <v>25315</v>
      </c>
      <c r="U54" s="431">
        <f t="shared" si="0"/>
        <v>217973</v>
      </c>
      <c r="V54" s="134"/>
    </row>
    <row r="55" spans="1:22" ht="10.5" customHeight="1" x14ac:dyDescent="0.2">
      <c r="A55" s="106"/>
      <c r="B55" s="107">
        <v>41</v>
      </c>
      <c r="C55" s="108"/>
      <c r="D55" s="108"/>
      <c r="E55" s="428">
        <v>2542</v>
      </c>
      <c r="F55" s="430">
        <v>2220</v>
      </c>
      <c r="G55" s="429">
        <v>54311</v>
      </c>
      <c r="H55" s="429">
        <v>48110</v>
      </c>
      <c r="I55" s="429">
        <v>13381</v>
      </c>
      <c r="J55" s="429">
        <v>12470</v>
      </c>
      <c r="K55" s="429">
        <v>6680</v>
      </c>
      <c r="L55" s="429">
        <v>6271</v>
      </c>
      <c r="M55" s="429">
        <v>5592</v>
      </c>
      <c r="N55" s="429">
        <v>5354</v>
      </c>
      <c r="O55" s="429">
        <v>5377</v>
      </c>
      <c r="P55" s="429">
        <v>5501</v>
      </c>
      <c r="Q55" s="429">
        <v>3770</v>
      </c>
      <c r="R55" s="429">
        <v>3692</v>
      </c>
      <c r="S55" s="429">
        <v>22110</v>
      </c>
      <c r="T55" s="511">
        <v>27957</v>
      </c>
      <c r="U55" s="512">
        <f t="shared" si="0"/>
        <v>225338</v>
      </c>
      <c r="V55" s="134"/>
    </row>
    <row r="56" spans="1:22" ht="10.5" customHeight="1" x14ac:dyDescent="0.2">
      <c r="A56" s="113"/>
      <c r="B56" s="96">
        <v>42</v>
      </c>
      <c r="C56" s="98"/>
      <c r="D56" s="98"/>
      <c r="E56" s="432">
        <v>2755</v>
      </c>
      <c r="F56" s="434">
        <v>2447</v>
      </c>
      <c r="G56" s="433">
        <v>55559</v>
      </c>
      <c r="H56" s="433">
        <v>48875</v>
      </c>
      <c r="I56" s="509">
        <v>13445</v>
      </c>
      <c r="J56" s="509">
        <v>12534</v>
      </c>
      <c r="K56" s="509">
        <v>6902</v>
      </c>
      <c r="L56" s="509">
        <v>6493</v>
      </c>
      <c r="M56" s="509">
        <v>5786</v>
      </c>
      <c r="N56" s="509">
        <v>5445</v>
      </c>
      <c r="O56" s="509">
        <v>5509</v>
      </c>
      <c r="P56" s="509">
        <v>5558</v>
      </c>
      <c r="Q56" s="509">
        <v>3870</v>
      </c>
      <c r="R56" s="509">
        <v>3917</v>
      </c>
      <c r="S56" s="509">
        <v>25080</v>
      </c>
      <c r="T56" s="510">
        <v>30734</v>
      </c>
      <c r="U56" s="431">
        <f t="shared" si="0"/>
        <v>234909</v>
      </c>
      <c r="V56" s="134"/>
    </row>
    <row r="57" spans="1:22" ht="10.5" customHeight="1" x14ac:dyDescent="0.2">
      <c r="A57" s="106"/>
      <c r="B57" s="107">
        <v>43</v>
      </c>
      <c r="C57" s="108"/>
      <c r="D57" s="108"/>
      <c r="E57" s="428">
        <v>2948</v>
      </c>
      <c r="F57" s="430">
        <v>2494</v>
      </c>
      <c r="G57" s="429">
        <v>55403</v>
      </c>
      <c r="H57" s="429">
        <v>48420</v>
      </c>
      <c r="I57" s="429">
        <v>13519</v>
      </c>
      <c r="J57" s="429">
        <v>12321</v>
      </c>
      <c r="K57" s="429">
        <v>6647</v>
      </c>
      <c r="L57" s="429">
        <v>6306</v>
      </c>
      <c r="M57" s="429">
        <v>5452</v>
      </c>
      <c r="N57" s="429">
        <v>5324</v>
      </c>
      <c r="O57" s="429">
        <v>5324</v>
      </c>
      <c r="P57" s="429">
        <v>5472</v>
      </c>
      <c r="Q57" s="429">
        <v>3600</v>
      </c>
      <c r="R57" s="429">
        <v>3779</v>
      </c>
      <c r="S57" s="429">
        <v>26659</v>
      </c>
      <c r="T57" s="511">
        <v>32204</v>
      </c>
      <c r="U57" s="512">
        <f t="shared" si="0"/>
        <v>235872</v>
      </c>
      <c r="V57" s="134"/>
    </row>
    <row r="58" spans="1:22" ht="10.5" customHeight="1" x14ac:dyDescent="0.2">
      <c r="A58" s="113"/>
      <c r="B58" s="96">
        <v>44</v>
      </c>
      <c r="C58" s="98"/>
      <c r="D58" s="98"/>
      <c r="E58" s="432">
        <v>2991</v>
      </c>
      <c r="F58" s="434">
        <v>2647</v>
      </c>
      <c r="G58" s="433">
        <v>54288</v>
      </c>
      <c r="H58" s="433">
        <v>48172</v>
      </c>
      <c r="I58" s="509">
        <v>12972</v>
      </c>
      <c r="J58" s="509">
        <v>12457</v>
      </c>
      <c r="K58" s="509">
        <v>6562</v>
      </c>
      <c r="L58" s="509">
        <v>6183</v>
      </c>
      <c r="M58" s="509">
        <v>5404</v>
      </c>
      <c r="N58" s="509">
        <v>5135</v>
      </c>
      <c r="O58" s="509">
        <v>5196</v>
      </c>
      <c r="P58" s="509">
        <v>5203</v>
      </c>
      <c r="Q58" s="509">
        <v>3544</v>
      </c>
      <c r="R58" s="509">
        <v>3549</v>
      </c>
      <c r="S58" s="509">
        <v>27514</v>
      </c>
      <c r="T58" s="510">
        <v>33597</v>
      </c>
      <c r="U58" s="431">
        <f t="shared" si="0"/>
        <v>235414</v>
      </c>
      <c r="V58" s="134"/>
    </row>
    <row r="59" spans="1:22" ht="10.5" customHeight="1" x14ac:dyDescent="0.2">
      <c r="A59" s="106"/>
      <c r="B59" s="107">
        <v>45</v>
      </c>
      <c r="C59" s="108"/>
      <c r="D59" s="108"/>
      <c r="E59" s="428">
        <v>3095</v>
      </c>
      <c r="F59" s="430">
        <v>2571</v>
      </c>
      <c r="G59" s="429">
        <v>53668</v>
      </c>
      <c r="H59" s="429">
        <v>46877</v>
      </c>
      <c r="I59" s="429">
        <v>12694</v>
      </c>
      <c r="J59" s="429">
        <v>12267</v>
      </c>
      <c r="K59" s="429">
        <v>6217</v>
      </c>
      <c r="L59" s="429">
        <v>5864</v>
      </c>
      <c r="M59" s="429">
        <v>5391</v>
      </c>
      <c r="N59" s="429">
        <v>4961</v>
      </c>
      <c r="O59" s="429">
        <v>5035</v>
      </c>
      <c r="P59" s="429">
        <v>5070</v>
      </c>
      <c r="Q59" s="429">
        <v>3422</v>
      </c>
      <c r="R59" s="429">
        <v>3542</v>
      </c>
      <c r="S59" s="429">
        <v>28750</v>
      </c>
      <c r="T59" s="511">
        <v>34440</v>
      </c>
      <c r="U59" s="512">
        <f t="shared" si="0"/>
        <v>233864</v>
      </c>
      <c r="V59" s="134"/>
    </row>
    <row r="60" spans="1:22" ht="10.5" customHeight="1" x14ac:dyDescent="0.2">
      <c r="A60" s="113"/>
      <c r="B60" s="96">
        <v>46</v>
      </c>
      <c r="C60" s="98"/>
      <c r="D60" s="98"/>
      <c r="E60" s="432">
        <v>3039</v>
      </c>
      <c r="F60" s="434">
        <v>2651</v>
      </c>
      <c r="G60" s="433">
        <v>51380</v>
      </c>
      <c r="H60" s="433">
        <v>45072</v>
      </c>
      <c r="I60" s="509">
        <v>12123</v>
      </c>
      <c r="J60" s="509">
        <v>11680</v>
      </c>
      <c r="K60" s="509">
        <v>5966</v>
      </c>
      <c r="L60" s="509">
        <v>5554</v>
      </c>
      <c r="M60" s="509">
        <v>5008</v>
      </c>
      <c r="N60" s="509">
        <v>4557</v>
      </c>
      <c r="O60" s="509">
        <v>4909</v>
      </c>
      <c r="P60" s="509">
        <v>4816</v>
      </c>
      <c r="Q60" s="509">
        <v>3336</v>
      </c>
      <c r="R60" s="509">
        <v>3165</v>
      </c>
      <c r="S60" s="509">
        <v>28756</v>
      </c>
      <c r="T60" s="510">
        <v>34420</v>
      </c>
      <c r="U60" s="431">
        <f t="shared" si="0"/>
        <v>226432</v>
      </c>
      <c r="V60" s="134"/>
    </row>
    <row r="61" spans="1:22" ht="10.5" customHeight="1" x14ac:dyDescent="0.2">
      <c r="A61" s="106"/>
      <c r="B61" s="107">
        <v>47</v>
      </c>
      <c r="C61" s="108"/>
      <c r="D61" s="108"/>
      <c r="E61" s="428">
        <v>2899</v>
      </c>
      <c r="F61" s="430">
        <v>2751</v>
      </c>
      <c r="G61" s="429">
        <v>49710</v>
      </c>
      <c r="H61" s="429">
        <v>44249</v>
      </c>
      <c r="I61" s="429">
        <v>11597</v>
      </c>
      <c r="J61" s="429">
        <v>11313</v>
      </c>
      <c r="K61" s="429">
        <v>5664</v>
      </c>
      <c r="L61" s="429">
        <v>5397</v>
      </c>
      <c r="M61" s="429">
        <v>4749</v>
      </c>
      <c r="N61" s="429">
        <v>4646</v>
      </c>
      <c r="O61" s="429">
        <v>4669</v>
      </c>
      <c r="P61" s="429">
        <v>4743</v>
      </c>
      <c r="Q61" s="429">
        <v>3048</v>
      </c>
      <c r="R61" s="429">
        <v>3173</v>
      </c>
      <c r="S61" s="429">
        <v>28559</v>
      </c>
      <c r="T61" s="511">
        <v>35409</v>
      </c>
      <c r="U61" s="512">
        <f t="shared" si="0"/>
        <v>222576</v>
      </c>
      <c r="V61" s="134"/>
    </row>
    <row r="62" spans="1:22" ht="10.5" customHeight="1" x14ac:dyDescent="0.2">
      <c r="A62" s="113"/>
      <c r="B62" s="96">
        <v>48</v>
      </c>
      <c r="C62" s="98"/>
      <c r="D62" s="98"/>
      <c r="E62" s="432">
        <v>3082</v>
      </c>
      <c r="F62" s="434">
        <v>2894</v>
      </c>
      <c r="G62" s="433">
        <v>47313</v>
      </c>
      <c r="H62" s="433">
        <v>43223</v>
      </c>
      <c r="I62" s="509">
        <v>11027</v>
      </c>
      <c r="J62" s="509">
        <v>11491</v>
      </c>
      <c r="K62" s="509">
        <v>5259</v>
      </c>
      <c r="L62" s="509">
        <v>5393</v>
      </c>
      <c r="M62" s="509">
        <v>4468</v>
      </c>
      <c r="N62" s="509">
        <v>4588</v>
      </c>
      <c r="O62" s="509">
        <v>4320</v>
      </c>
      <c r="P62" s="509">
        <v>4741</v>
      </c>
      <c r="Q62" s="509">
        <v>2928</v>
      </c>
      <c r="R62" s="509">
        <v>3083</v>
      </c>
      <c r="S62" s="509">
        <v>28806</v>
      </c>
      <c r="T62" s="510">
        <v>36800</v>
      </c>
      <c r="U62" s="431">
        <f t="shared" si="0"/>
        <v>219416</v>
      </c>
      <c r="V62" s="134"/>
    </row>
    <row r="63" spans="1:22" ht="10.5" customHeight="1" x14ac:dyDescent="0.2">
      <c r="A63" s="106"/>
      <c r="B63" s="107">
        <v>49</v>
      </c>
      <c r="C63" s="108"/>
      <c r="D63" s="108"/>
      <c r="E63" s="428">
        <v>2994</v>
      </c>
      <c r="F63" s="430">
        <v>3189</v>
      </c>
      <c r="G63" s="429">
        <v>45593</v>
      </c>
      <c r="H63" s="429">
        <v>42208</v>
      </c>
      <c r="I63" s="429">
        <v>10603</v>
      </c>
      <c r="J63" s="429">
        <v>11238</v>
      </c>
      <c r="K63" s="429">
        <v>4990</v>
      </c>
      <c r="L63" s="429">
        <v>5261</v>
      </c>
      <c r="M63" s="429">
        <v>4197</v>
      </c>
      <c r="N63" s="429">
        <v>4363</v>
      </c>
      <c r="O63" s="429">
        <v>4124</v>
      </c>
      <c r="P63" s="429">
        <v>4772</v>
      </c>
      <c r="Q63" s="429">
        <v>2833</v>
      </c>
      <c r="R63" s="429">
        <v>2986</v>
      </c>
      <c r="S63" s="429">
        <v>28069</v>
      </c>
      <c r="T63" s="511">
        <v>37468</v>
      </c>
      <c r="U63" s="512">
        <f t="shared" si="0"/>
        <v>214888</v>
      </c>
      <c r="V63" s="134"/>
    </row>
    <row r="64" spans="1:22" ht="10.5" customHeight="1" x14ac:dyDescent="0.2">
      <c r="A64" s="113"/>
      <c r="B64" s="96">
        <v>50</v>
      </c>
      <c r="C64" s="98"/>
      <c r="D64" s="98"/>
      <c r="E64" s="432">
        <v>2985</v>
      </c>
      <c r="F64" s="434">
        <v>3311</v>
      </c>
      <c r="G64" s="433">
        <v>44407</v>
      </c>
      <c r="H64" s="433">
        <v>41348</v>
      </c>
      <c r="I64" s="509">
        <v>10533</v>
      </c>
      <c r="J64" s="509">
        <v>11215</v>
      </c>
      <c r="K64" s="509">
        <v>4822</v>
      </c>
      <c r="L64" s="509">
        <v>5146</v>
      </c>
      <c r="M64" s="509">
        <v>4069</v>
      </c>
      <c r="N64" s="509">
        <v>4409</v>
      </c>
      <c r="O64" s="509">
        <v>4114</v>
      </c>
      <c r="P64" s="509">
        <v>4816</v>
      </c>
      <c r="Q64" s="509">
        <v>2700</v>
      </c>
      <c r="R64" s="509">
        <v>3065</v>
      </c>
      <c r="S64" s="509">
        <v>28716</v>
      </c>
      <c r="T64" s="510">
        <v>38669</v>
      </c>
      <c r="U64" s="431">
        <f t="shared" si="0"/>
        <v>214325</v>
      </c>
      <c r="V64" s="134"/>
    </row>
    <row r="65" spans="1:22" ht="10.5" customHeight="1" x14ac:dyDescent="0.2">
      <c r="A65" s="106"/>
      <c r="B65" s="107">
        <v>51</v>
      </c>
      <c r="C65" s="108"/>
      <c r="D65" s="108"/>
      <c r="E65" s="428">
        <v>3126</v>
      </c>
      <c r="F65" s="430">
        <v>3516</v>
      </c>
      <c r="G65" s="429">
        <v>42056</v>
      </c>
      <c r="H65" s="429">
        <v>39793</v>
      </c>
      <c r="I65" s="429">
        <v>10002</v>
      </c>
      <c r="J65" s="429">
        <v>10977</v>
      </c>
      <c r="K65" s="429">
        <v>4761</v>
      </c>
      <c r="L65" s="429">
        <v>4995</v>
      </c>
      <c r="M65" s="429">
        <v>4077</v>
      </c>
      <c r="N65" s="429">
        <v>4359</v>
      </c>
      <c r="O65" s="429">
        <v>3939</v>
      </c>
      <c r="P65" s="429">
        <v>4895</v>
      </c>
      <c r="Q65" s="429">
        <v>2655</v>
      </c>
      <c r="R65" s="429">
        <v>2977</v>
      </c>
      <c r="S65" s="429">
        <v>28840</v>
      </c>
      <c r="T65" s="511">
        <v>39917</v>
      </c>
      <c r="U65" s="512">
        <f t="shared" si="0"/>
        <v>210885</v>
      </c>
      <c r="V65" s="134"/>
    </row>
    <row r="66" spans="1:22" ht="10.5" customHeight="1" x14ac:dyDescent="0.2">
      <c r="A66" s="113"/>
      <c r="B66" s="96">
        <v>52</v>
      </c>
      <c r="C66" s="98"/>
      <c r="D66" s="98"/>
      <c r="E66" s="432">
        <v>3203</v>
      </c>
      <c r="F66" s="434">
        <v>4490</v>
      </c>
      <c r="G66" s="433">
        <v>39621</v>
      </c>
      <c r="H66" s="433">
        <v>37635</v>
      </c>
      <c r="I66" s="509">
        <v>9600</v>
      </c>
      <c r="J66" s="509">
        <v>10529</v>
      </c>
      <c r="K66" s="509">
        <v>4666</v>
      </c>
      <c r="L66" s="509">
        <v>4774</v>
      </c>
      <c r="M66" s="509">
        <v>3980</v>
      </c>
      <c r="N66" s="509">
        <v>4101</v>
      </c>
      <c r="O66" s="509">
        <v>4011</v>
      </c>
      <c r="P66" s="509">
        <v>4655</v>
      </c>
      <c r="Q66" s="509">
        <v>2660</v>
      </c>
      <c r="R66" s="509">
        <v>2790</v>
      </c>
      <c r="S66" s="509">
        <v>29286</v>
      </c>
      <c r="T66" s="510">
        <v>38451</v>
      </c>
      <c r="U66" s="431">
        <f t="shared" si="0"/>
        <v>204452</v>
      </c>
      <c r="V66" s="134"/>
    </row>
    <row r="67" spans="1:22" ht="10.5" customHeight="1" x14ac:dyDescent="0.2">
      <c r="A67" s="106"/>
      <c r="B67" s="107">
        <v>53</v>
      </c>
      <c r="C67" s="108"/>
      <c r="D67" s="108"/>
      <c r="E67" s="428">
        <v>3185</v>
      </c>
      <c r="F67" s="430">
        <v>3958</v>
      </c>
      <c r="G67" s="429">
        <v>39266</v>
      </c>
      <c r="H67" s="429">
        <v>35988</v>
      </c>
      <c r="I67" s="429">
        <v>9354</v>
      </c>
      <c r="J67" s="429">
        <v>10549</v>
      </c>
      <c r="K67" s="429">
        <v>4533</v>
      </c>
      <c r="L67" s="429">
        <v>4833</v>
      </c>
      <c r="M67" s="429">
        <v>3981</v>
      </c>
      <c r="N67" s="429">
        <v>3885</v>
      </c>
      <c r="O67" s="429">
        <v>3969</v>
      </c>
      <c r="P67" s="429">
        <v>4302</v>
      </c>
      <c r="Q67" s="429">
        <v>2575</v>
      </c>
      <c r="R67" s="429">
        <v>2609</v>
      </c>
      <c r="S67" s="429">
        <v>29745</v>
      </c>
      <c r="T67" s="511">
        <v>36260</v>
      </c>
      <c r="U67" s="512">
        <f t="shared" si="0"/>
        <v>198992</v>
      </c>
      <c r="V67" s="134"/>
    </row>
    <row r="68" spans="1:22" ht="10.5" customHeight="1" x14ac:dyDescent="0.2">
      <c r="A68" s="113"/>
      <c r="B68" s="96">
        <v>54</v>
      </c>
      <c r="C68" s="98"/>
      <c r="D68" s="98"/>
      <c r="E68" s="432">
        <v>3674</v>
      </c>
      <c r="F68" s="434">
        <v>3482</v>
      </c>
      <c r="G68" s="433">
        <v>37460</v>
      </c>
      <c r="H68" s="433">
        <v>34158</v>
      </c>
      <c r="I68" s="509">
        <v>9023</v>
      </c>
      <c r="J68" s="509">
        <v>10322</v>
      </c>
      <c r="K68" s="509">
        <v>4184</v>
      </c>
      <c r="L68" s="509">
        <v>4632</v>
      </c>
      <c r="M68" s="509">
        <v>3592</v>
      </c>
      <c r="N68" s="509">
        <v>3932</v>
      </c>
      <c r="O68" s="509">
        <v>3610</v>
      </c>
      <c r="P68" s="509">
        <v>4307</v>
      </c>
      <c r="Q68" s="509">
        <v>2425</v>
      </c>
      <c r="R68" s="509">
        <v>2474</v>
      </c>
      <c r="S68" s="509">
        <v>27406</v>
      </c>
      <c r="T68" s="510">
        <v>34734</v>
      </c>
      <c r="U68" s="431">
        <f t="shared" si="0"/>
        <v>189415</v>
      </c>
      <c r="V68" s="134"/>
    </row>
    <row r="69" spans="1:22" ht="10.5" customHeight="1" x14ac:dyDescent="0.2">
      <c r="A69" s="106"/>
      <c r="B69" s="107">
        <v>55</v>
      </c>
      <c r="C69" s="108"/>
      <c r="D69" s="108"/>
      <c r="E69" s="428">
        <v>3354</v>
      </c>
      <c r="F69" s="430">
        <v>3121</v>
      </c>
      <c r="G69" s="429">
        <v>36129</v>
      </c>
      <c r="H69" s="429">
        <v>32383</v>
      </c>
      <c r="I69" s="429">
        <v>8756</v>
      </c>
      <c r="J69" s="429">
        <v>9768</v>
      </c>
      <c r="K69" s="429">
        <v>4218</v>
      </c>
      <c r="L69" s="429">
        <v>4151</v>
      </c>
      <c r="M69" s="429">
        <v>3298</v>
      </c>
      <c r="N69" s="429">
        <v>3532</v>
      </c>
      <c r="O69" s="429">
        <v>3291</v>
      </c>
      <c r="P69" s="429">
        <v>3793</v>
      </c>
      <c r="Q69" s="429">
        <v>2156</v>
      </c>
      <c r="R69" s="429">
        <v>2635</v>
      </c>
      <c r="S69" s="429">
        <v>25708</v>
      </c>
      <c r="T69" s="511">
        <v>32810</v>
      </c>
      <c r="U69" s="512">
        <f t="shared" si="0"/>
        <v>179103</v>
      </c>
      <c r="V69" s="134"/>
    </row>
    <row r="70" spans="1:22" ht="10.5" customHeight="1" x14ac:dyDescent="0.2">
      <c r="A70" s="113"/>
      <c r="B70" s="96">
        <v>56</v>
      </c>
      <c r="C70" s="98"/>
      <c r="D70" s="98"/>
      <c r="E70" s="432">
        <v>3192</v>
      </c>
      <c r="F70" s="434">
        <v>2679</v>
      </c>
      <c r="G70" s="433">
        <v>34210</v>
      </c>
      <c r="H70" s="433">
        <v>30465</v>
      </c>
      <c r="I70" s="509">
        <v>8139</v>
      </c>
      <c r="J70" s="509">
        <v>9041</v>
      </c>
      <c r="K70" s="509">
        <v>3965</v>
      </c>
      <c r="L70" s="509">
        <v>3854</v>
      </c>
      <c r="M70" s="509">
        <v>3160</v>
      </c>
      <c r="N70" s="509">
        <v>3372</v>
      </c>
      <c r="O70" s="509">
        <v>3334</v>
      </c>
      <c r="P70" s="509">
        <v>3443</v>
      </c>
      <c r="Q70" s="509">
        <v>2080</v>
      </c>
      <c r="R70" s="509">
        <v>2361</v>
      </c>
      <c r="S70" s="509">
        <v>24452</v>
      </c>
      <c r="T70" s="510">
        <v>30972</v>
      </c>
      <c r="U70" s="431">
        <f t="shared" si="0"/>
        <v>168719</v>
      </c>
      <c r="V70" s="134"/>
    </row>
    <row r="71" spans="1:22" ht="10.5" customHeight="1" x14ac:dyDescent="0.2">
      <c r="A71" s="106"/>
      <c r="B71" s="107">
        <v>57</v>
      </c>
      <c r="C71" s="108"/>
      <c r="D71" s="108"/>
      <c r="E71" s="428">
        <v>2664</v>
      </c>
      <c r="F71" s="430">
        <v>2328</v>
      </c>
      <c r="G71" s="429">
        <v>31958</v>
      </c>
      <c r="H71" s="429">
        <v>27469</v>
      </c>
      <c r="I71" s="429">
        <v>7566</v>
      </c>
      <c r="J71" s="429">
        <v>8466</v>
      </c>
      <c r="K71" s="429">
        <v>3664</v>
      </c>
      <c r="L71" s="429">
        <v>3551</v>
      </c>
      <c r="M71" s="429">
        <v>2974</v>
      </c>
      <c r="N71" s="429">
        <v>3087</v>
      </c>
      <c r="O71" s="429">
        <v>3033</v>
      </c>
      <c r="P71" s="429">
        <v>3135</v>
      </c>
      <c r="Q71" s="429">
        <v>2102</v>
      </c>
      <c r="R71" s="429">
        <v>2158</v>
      </c>
      <c r="S71" s="429">
        <v>22703</v>
      </c>
      <c r="T71" s="511">
        <v>28275</v>
      </c>
      <c r="U71" s="512">
        <f t="shared" si="0"/>
        <v>155133</v>
      </c>
      <c r="V71" s="134"/>
    </row>
    <row r="72" spans="1:22" ht="10.5" customHeight="1" x14ac:dyDescent="0.2">
      <c r="A72" s="113"/>
      <c r="B72" s="96">
        <v>58</v>
      </c>
      <c r="C72" s="98"/>
      <c r="D72" s="98"/>
      <c r="E72" s="432">
        <v>2449</v>
      </c>
      <c r="F72" s="434">
        <v>2027</v>
      </c>
      <c r="G72" s="433">
        <v>29186</v>
      </c>
      <c r="H72" s="433">
        <v>24932</v>
      </c>
      <c r="I72" s="509">
        <v>6900</v>
      </c>
      <c r="J72" s="509">
        <v>8147</v>
      </c>
      <c r="K72" s="509">
        <v>3245</v>
      </c>
      <c r="L72" s="509">
        <v>3039</v>
      </c>
      <c r="M72" s="509">
        <v>2704</v>
      </c>
      <c r="N72" s="509">
        <v>2682</v>
      </c>
      <c r="O72" s="509">
        <v>2636</v>
      </c>
      <c r="P72" s="509">
        <v>2729</v>
      </c>
      <c r="Q72" s="509">
        <v>1811</v>
      </c>
      <c r="R72" s="509">
        <v>1975</v>
      </c>
      <c r="S72" s="509">
        <v>20127</v>
      </c>
      <c r="T72" s="510">
        <v>25012</v>
      </c>
      <c r="U72" s="431">
        <f t="shared" si="0"/>
        <v>139601</v>
      </c>
      <c r="V72" s="134"/>
    </row>
    <row r="73" spans="1:22" ht="10.5" customHeight="1" x14ac:dyDescent="0.2">
      <c r="A73" s="106"/>
      <c r="B73" s="107">
        <v>59</v>
      </c>
      <c r="C73" s="108"/>
      <c r="D73" s="108"/>
      <c r="E73" s="428">
        <v>2162</v>
      </c>
      <c r="F73" s="430">
        <v>1776</v>
      </c>
      <c r="G73" s="429">
        <v>27868</v>
      </c>
      <c r="H73" s="429">
        <v>23689</v>
      </c>
      <c r="I73" s="429">
        <v>6527</v>
      </c>
      <c r="J73" s="429">
        <v>7492</v>
      </c>
      <c r="K73" s="429">
        <v>2972</v>
      </c>
      <c r="L73" s="429">
        <v>2802</v>
      </c>
      <c r="M73" s="429">
        <v>2456</v>
      </c>
      <c r="N73" s="429">
        <v>2402</v>
      </c>
      <c r="O73" s="429">
        <v>2349</v>
      </c>
      <c r="P73" s="429">
        <v>2194</v>
      </c>
      <c r="Q73" s="429">
        <v>1762</v>
      </c>
      <c r="R73" s="429">
        <v>1809</v>
      </c>
      <c r="S73" s="429">
        <v>18969</v>
      </c>
      <c r="T73" s="511">
        <v>22913</v>
      </c>
      <c r="U73" s="512">
        <f t="shared" si="0"/>
        <v>130142</v>
      </c>
      <c r="V73" s="134"/>
    </row>
    <row r="74" spans="1:22" ht="10.5" customHeight="1" x14ac:dyDescent="0.2">
      <c r="A74" s="113"/>
      <c r="B74" s="96">
        <v>60</v>
      </c>
      <c r="C74" s="98"/>
      <c r="D74" s="98"/>
      <c r="E74" s="432">
        <v>1771</v>
      </c>
      <c r="F74" s="434">
        <v>1420</v>
      </c>
      <c r="G74" s="433">
        <v>26733</v>
      </c>
      <c r="H74" s="433">
        <v>21365</v>
      </c>
      <c r="I74" s="509">
        <v>6121</v>
      </c>
      <c r="J74" s="509">
        <v>7126</v>
      </c>
      <c r="K74" s="509">
        <v>2695</v>
      </c>
      <c r="L74" s="509">
        <v>2358</v>
      </c>
      <c r="M74" s="509">
        <v>2318</v>
      </c>
      <c r="N74" s="509">
        <v>2042</v>
      </c>
      <c r="O74" s="509">
        <v>2008</v>
      </c>
      <c r="P74" s="509">
        <v>1887</v>
      </c>
      <c r="Q74" s="509">
        <v>1543</v>
      </c>
      <c r="R74" s="509">
        <v>1519</v>
      </c>
      <c r="S74" s="509">
        <v>16819</v>
      </c>
      <c r="T74" s="510">
        <v>19989</v>
      </c>
      <c r="U74" s="431">
        <f t="shared" si="0"/>
        <v>117714</v>
      </c>
      <c r="V74" s="134"/>
    </row>
    <row r="75" spans="1:22" ht="10.5" customHeight="1" x14ac:dyDescent="0.2">
      <c r="A75" s="106"/>
      <c r="B75" s="107">
        <v>61</v>
      </c>
      <c r="C75" s="108"/>
      <c r="D75" s="108"/>
      <c r="E75" s="428">
        <v>1624</v>
      </c>
      <c r="F75" s="430">
        <v>1303</v>
      </c>
      <c r="G75" s="429">
        <v>24733</v>
      </c>
      <c r="H75" s="429">
        <v>19855</v>
      </c>
      <c r="I75" s="429">
        <v>5620</v>
      </c>
      <c r="J75" s="429">
        <v>6927</v>
      </c>
      <c r="K75" s="429">
        <v>2520</v>
      </c>
      <c r="L75" s="429">
        <v>2337</v>
      </c>
      <c r="M75" s="429">
        <v>2040</v>
      </c>
      <c r="N75" s="429">
        <v>1956</v>
      </c>
      <c r="O75" s="429">
        <v>1916</v>
      </c>
      <c r="P75" s="429">
        <v>1781</v>
      </c>
      <c r="Q75" s="429">
        <v>1451</v>
      </c>
      <c r="R75" s="429">
        <v>1381</v>
      </c>
      <c r="S75" s="429">
        <v>15381</v>
      </c>
      <c r="T75" s="511">
        <v>17874</v>
      </c>
      <c r="U75" s="512">
        <f t="shared" si="0"/>
        <v>108699</v>
      </c>
      <c r="V75" s="134"/>
    </row>
    <row r="76" spans="1:22" ht="10.5" customHeight="1" x14ac:dyDescent="0.2">
      <c r="A76" s="113"/>
      <c r="B76" s="96">
        <v>62</v>
      </c>
      <c r="C76" s="98"/>
      <c r="D76" s="98"/>
      <c r="E76" s="432">
        <v>1441</v>
      </c>
      <c r="F76" s="434">
        <v>1191</v>
      </c>
      <c r="G76" s="433">
        <v>22282</v>
      </c>
      <c r="H76" s="433">
        <v>17589</v>
      </c>
      <c r="I76" s="509">
        <v>5087</v>
      </c>
      <c r="J76" s="509">
        <v>6501</v>
      </c>
      <c r="K76" s="509">
        <v>2305</v>
      </c>
      <c r="L76" s="509">
        <v>2086</v>
      </c>
      <c r="M76" s="509">
        <v>1862</v>
      </c>
      <c r="N76" s="509">
        <v>1777</v>
      </c>
      <c r="O76" s="509">
        <v>1687</v>
      </c>
      <c r="P76" s="509">
        <v>1505</v>
      </c>
      <c r="Q76" s="509">
        <v>1353</v>
      </c>
      <c r="R76" s="509">
        <v>1339</v>
      </c>
      <c r="S76" s="509">
        <v>14242</v>
      </c>
      <c r="T76" s="510">
        <v>16393</v>
      </c>
      <c r="U76" s="431">
        <f t="shared" si="0"/>
        <v>98640</v>
      </c>
      <c r="V76" s="134"/>
    </row>
    <row r="77" spans="1:22" ht="10.5" customHeight="1" x14ac:dyDescent="0.2">
      <c r="A77" s="106"/>
      <c r="B77" s="107">
        <v>63</v>
      </c>
      <c r="C77" s="108"/>
      <c r="D77" s="108"/>
      <c r="E77" s="428">
        <v>1242</v>
      </c>
      <c r="F77" s="430">
        <v>955</v>
      </c>
      <c r="G77" s="429">
        <v>19743</v>
      </c>
      <c r="H77" s="429">
        <v>14895</v>
      </c>
      <c r="I77" s="429">
        <v>8415</v>
      </c>
      <c r="J77" s="429">
        <v>7603</v>
      </c>
      <c r="K77" s="429">
        <v>2026</v>
      </c>
      <c r="L77" s="429">
        <v>1709</v>
      </c>
      <c r="M77" s="429">
        <v>1689</v>
      </c>
      <c r="N77" s="429">
        <v>1575</v>
      </c>
      <c r="O77" s="429">
        <v>1533</v>
      </c>
      <c r="P77" s="429">
        <v>1362</v>
      </c>
      <c r="Q77" s="429">
        <v>1179</v>
      </c>
      <c r="R77" s="429">
        <v>1130</v>
      </c>
      <c r="S77" s="429">
        <v>12703</v>
      </c>
      <c r="T77" s="511">
        <v>14189</v>
      </c>
      <c r="U77" s="512">
        <f t="shared" si="0"/>
        <v>91948</v>
      </c>
      <c r="V77" s="134"/>
    </row>
    <row r="78" spans="1:22" ht="10.5" customHeight="1" x14ac:dyDescent="0.2">
      <c r="A78" s="113"/>
      <c r="B78" s="96">
        <v>64</v>
      </c>
      <c r="C78" s="98"/>
      <c r="D78" s="98"/>
      <c r="E78" s="432">
        <v>1104</v>
      </c>
      <c r="F78" s="434">
        <v>832</v>
      </c>
      <c r="G78" s="433">
        <v>17149</v>
      </c>
      <c r="H78" s="433">
        <v>13253</v>
      </c>
      <c r="I78" s="509">
        <v>4074</v>
      </c>
      <c r="J78" s="509">
        <v>5354</v>
      </c>
      <c r="K78" s="509">
        <v>1759</v>
      </c>
      <c r="L78" s="509">
        <v>1439</v>
      </c>
      <c r="M78" s="509">
        <v>1465</v>
      </c>
      <c r="N78" s="509">
        <v>1349</v>
      </c>
      <c r="O78" s="509">
        <v>1373</v>
      </c>
      <c r="P78" s="509">
        <v>1177</v>
      </c>
      <c r="Q78" s="509">
        <v>1041</v>
      </c>
      <c r="R78" s="509">
        <v>932</v>
      </c>
      <c r="S78" s="509">
        <v>11300</v>
      </c>
      <c r="T78" s="510">
        <v>12905</v>
      </c>
      <c r="U78" s="431">
        <f t="shared" si="0"/>
        <v>76506</v>
      </c>
      <c r="V78" s="134"/>
    </row>
    <row r="79" spans="1:22" ht="10.5" customHeight="1" x14ac:dyDescent="0.2">
      <c r="A79" s="106"/>
      <c r="B79" s="107">
        <v>65</v>
      </c>
      <c r="C79" s="108"/>
      <c r="D79" s="108"/>
      <c r="E79" s="428">
        <v>974</v>
      </c>
      <c r="F79" s="430">
        <v>718</v>
      </c>
      <c r="G79" s="429">
        <v>13850</v>
      </c>
      <c r="H79" s="429">
        <v>10644</v>
      </c>
      <c r="I79" s="429">
        <v>3515</v>
      </c>
      <c r="J79" s="429">
        <v>4980</v>
      </c>
      <c r="K79" s="429">
        <v>1535</v>
      </c>
      <c r="L79" s="429">
        <v>1255</v>
      </c>
      <c r="M79" s="429">
        <v>1217</v>
      </c>
      <c r="N79" s="429">
        <v>964</v>
      </c>
      <c r="O79" s="429">
        <v>1117</v>
      </c>
      <c r="P79" s="429">
        <v>1014</v>
      </c>
      <c r="Q79" s="429">
        <v>897</v>
      </c>
      <c r="R79" s="429">
        <v>823</v>
      </c>
      <c r="S79" s="429">
        <v>10266</v>
      </c>
      <c r="T79" s="514">
        <v>11172</v>
      </c>
      <c r="U79" s="512">
        <f t="shared" ref="U79:U114" si="1">SUM(E79:T79)</f>
        <v>64941</v>
      </c>
      <c r="V79" s="134"/>
    </row>
    <row r="80" spans="1:22" ht="10.5" customHeight="1" x14ac:dyDescent="0.2">
      <c r="A80" s="113"/>
      <c r="B80" s="96">
        <v>66</v>
      </c>
      <c r="C80" s="98"/>
      <c r="D80" s="98"/>
      <c r="E80" s="432">
        <v>975</v>
      </c>
      <c r="F80" s="434">
        <v>725</v>
      </c>
      <c r="G80" s="433">
        <v>10166</v>
      </c>
      <c r="H80" s="433">
        <v>7754</v>
      </c>
      <c r="I80" s="509">
        <v>3000</v>
      </c>
      <c r="J80" s="509">
        <v>4635</v>
      </c>
      <c r="K80" s="509">
        <v>1212</v>
      </c>
      <c r="L80" s="509">
        <v>1038</v>
      </c>
      <c r="M80" s="509">
        <v>992</v>
      </c>
      <c r="N80" s="509">
        <v>852</v>
      </c>
      <c r="O80" s="509">
        <v>968</v>
      </c>
      <c r="P80" s="509">
        <v>801</v>
      </c>
      <c r="Q80" s="509">
        <v>695</v>
      </c>
      <c r="R80" s="509">
        <v>658</v>
      </c>
      <c r="S80" s="509">
        <v>9227</v>
      </c>
      <c r="T80" s="513">
        <v>9870</v>
      </c>
      <c r="U80" s="431">
        <f t="shared" si="1"/>
        <v>53568</v>
      </c>
      <c r="V80" s="134"/>
    </row>
    <row r="81" spans="1:22" ht="10.5" customHeight="1" thickBot="1" x14ac:dyDescent="0.25">
      <c r="A81" s="114"/>
      <c r="B81" s="115">
        <v>67</v>
      </c>
      <c r="C81" s="116"/>
      <c r="D81" s="116"/>
      <c r="E81" s="515">
        <v>717</v>
      </c>
      <c r="F81" s="516">
        <v>545</v>
      </c>
      <c r="G81" s="517">
        <v>7040</v>
      </c>
      <c r="H81" s="517">
        <v>5217</v>
      </c>
      <c r="I81" s="517">
        <v>2576</v>
      </c>
      <c r="J81" s="517">
        <v>4124</v>
      </c>
      <c r="K81" s="517">
        <v>1186</v>
      </c>
      <c r="L81" s="517">
        <v>889</v>
      </c>
      <c r="M81" s="517">
        <v>955</v>
      </c>
      <c r="N81" s="517">
        <v>729</v>
      </c>
      <c r="O81" s="517">
        <v>778</v>
      </c>
      <c r="P81" s="517">
        <v>694</v>
      </c>
      <c r="Q81" s="517">
        <v>597</v>
      </c>
      <c r="R81" s="517">
        <v>556</v>
      </c>
      <c r="S81" s="517">
        <v>8234</v>
      </c>
      <c r="T81" s="518">
        <v>8789</v>
      </c>
      <c r="U81" s="449">
        <f t="shared" si="1"/>
        <v>43626</v>
      </c>
      <c r="V81" s="134"/>
    </row>
    <row r="82" spans="1:22" ht="10.5" customHeight="1" x14ac:dyDescent="0.2">
      <c r="A82" s="117"/>
      <c r="B82" s="118">
        <v>68</v>
      </c>
      <c r="C82" s="119"/>
      <c r="D82" s="119"/>
      <c r="E82" s="424">
        <v>650</v>
      </c>
      <c r="F82" s="426">
        <v>547</v>
      </c>
      <c r="G82" s="425">
        <v>6081</v>
      </c>
      <c r="H82" s="425">
        <v>4643</v>
      </c>
      <c r="I82" s="519">
        <v>2092</v>
      </c>
      <c r="J82" s="519">
        <v>3646</v>
      </c>
      <c r="K82" s="519">
        <v>1041</v>
      </c>
      <c r="L82" s="519">
        <v>778</v>
      </c>
      <c r="M82" s="519">
        <v>843</v>
      </c>
      <c r="N82" s="519">
        <v>666</v>
      </c>
      <c r="O82" s="519">
        <v>726</v>
      </c>
      <c r="P82" s="519">
        <v>661</v>
      </c>
      <c r="Q82" s="519">
        <v>553</v>
      </c>
      <c r="R82" s="519">
        <v>526</v>
      </c>
      <c r="S82" s="519">
        <v>7167</v>
      </c>
      <c r="T82" s="510">
        <v>7722</v>
      </c>
      <c r="U82" s="431">
        <f t="shared" si="1"/>
        <v>38342</v>
      </c>
      <c r="V82" s="134"/>
    </row>
    <row r="83" spans="1:22" ht="10.5" customHeight="1" x14ac:dyDescent="0.2">
      <c r="A83" s="106"/>
      <c r="B83" s="107">
        <v>69</v>
      </c>
      <c r="C83" s="108"/>
      <c r="D83" s="108"/>
      <c r="E83" s="428">
        <v>617</v>
      </c>
      <c r="F83" s="430">
        <v>441</v>
      </c>
      <c r="G83" s="429">
        <v>5579</v>
      </c>
      <c r="H83" s="429">
        <v>3811</v>
      </c>
      <c r="I83" s="429">
        <v>1819</v>
      </c>
      <c r="J83" s="429">
        <v>3511</v>
      </c>
      <c r="K83" s="429">
        <v>924</v>
      </c>
      <c r="L83" s="429">
        <v>657</v>
      </c>
      <c r="M83" s="429">
        <v>702</v>
      </c>
      <c r="N83" s="429">
        <v>617</v>
      </c>
      <c r="O83" s="429">
        <v>691</v>
      </c>
      <c r="P83" s="429">
        <v>564</v>
      </c>
      <c r="Q83" s="429">
        <v>448</v>
      </c>
      <c r="R83" s="429">
        <v>437</v>
      </c>
      <c r="S83" s="429">
        <v>6550</v>
      </c>
      <c r="T83" s="511">
        <v>7012</v>
      </c>
      <c r="U83" s="512">
        <f t="shared" si="1"/>
        <v>34380</v>
      </c>
      <c r="V83" s="134"/>
    </row>
    <row r="84" spans="1:22" ht="10.5" customHeight="1" x14ac:dyDescent="0.2">
      <c r="A84" s="113"/>
      <c r="B84" s="96">
        <v>70</v>
      </c>
      <c r="C84" s="98"/>
      <c r="D84" s="98"/>
      <c r="E84" s="432">
        <v>528</v>
      </c>
      <c r="F84" s="434">
        <v>394</v>
      </c>
      <c r="G84" s="433">
        <v>4818</v>
      </c>
      <c r="H84" s="433">
        <v>3029</v>
      </c>
      <c r="I84" s="509">
        <v>1663</v>
      </c>
      <c r="J84" s="509">
        <v>3130</v>
      </c>
      <c r="K84" s="509">
        <v>769</v>
      </c>
      <c r="L84" s="509">
        <v>541</v>
      </c>
      <c r="M84" s="509">
        <v>657</v>
      </c>
      <c r="N84" s="509">
        <v>507</v>
      </c>
      <c r="O84" s="509">
        <v>578</v>
      </c>
      <c r="P84" s="509">
        <v>455</v>
      </c>
      <c r="Q84" s="509">
        <v>385</v>
      </c>
      <c r="R84" s="509">
        <v>363</v>
      </c>
      <c r="S84" s="509">
        <v>5716</v>
      </c>
      <c r="T84" s="510">
        <v>5971</v>
      </c>
      <c r="U84" s="431">
        <f t="shared" si="1"/>
        <v>29504</v>
      </c>
      <c r="V84" s="134"/>
    </row>
    <row r="85" spans="1:22" ht="10.5" customHeight="1" x14ac:dyDescent="0.2">
      <c r="A85" s="106"/>
      <c r="B85" s="107">
        <v>71</v>
      </c>
      <c r="C85" s="108"/>
      <c r="D85" s="108"/>
      <c r="E85" s="428">
        <v>535</v>
      </c>
      <c r="F85" s="430">
        <v>351</v>
      </c>
      <c r="G85" s="429">
        <v>3315</v>
      </c>
      <c r="H85" s="429">
        <v>2174</v>
      </c>
      <c r="I85" s="429">
        <v>1150</v>
      </c>
      <c r="J85" s="429">
        <v>2903</v>
      </c>
      <c r="K85" s="429">
        <v>686</v>
      </c>
      <c r="L85" s="429">
        <v>520</v>
      </c>
      <c r="M85" s="429">
        <v>526</v>
      </c>
      <c r="N85" s="429">
        <v>421</v>
      </c>
      <c r="O85" s="429">
        <v>455</v>
      </c>
      <c r="P85" s="429">
        <v>420</v>
      </c>
      <c r="Q85" s="429">
        <v>343</v>
      </c>
      <c r="R85" s="429">
        <v>309</v>
      </c>
      <c r="S85" s="429">
        <v>5080</v>
      </c>
      <c r="T85" s="511">
        <v>5214</v>
      </c>
      <c r="U85" s="512">
        <f t="shared" si="1"/>
        <v>24402</v>
      </c>
      <c r="V85" s="134"/>
    </row>
    <row r="86" spans="1:22" ht="10.5" customHeight="1" x14ac:dyDescent="0.2">
      <c r="A86" s="113"/>
      <c r="B86" s="96">
        <v>72</v>
      </c>
      <c r="C86" s="98"/>
      <c r="D86" s="98"/>
      <c r="E86" s="432">
        <v>468</v>
      </c>
      <c r="F86" s="434">
        <v>313</v>
      </c>
      <c r="G86" s="433">
        <v>2142</v>
      </c>
      <c r="H86" s="433">
        <v>1558</v>
      </c>
      <c r="I86" s="509">
        <v>689</v>
      </c>
      <c r="J86" s="509">
        <v>2416</v>
      </c>
      <c r="K86" s="509">
        <v>563</v>
      </c>
      <c r="L86" s="509">
        <v>418</v>
      </c>
      <c r="M86" s="509">
        <v>480</v>
      </c>
      <c r="N86" s="509">
        <v>412</v>
      </c>
      <c r="O86" s="509">
        <v>403</v>
      </c>
      <c r="P86" s="509">
        <v>346</v>
      </c>
      <c r="Q86" s="509">
        <v>307</v>
      </c>
      <c r="R86" s="509">
        <v>269</v>
      </c>
      <c r="S86" s="509">
        <v>4330</v>
      </c>
      <c r="T86" s="510">
        <v>4451</v>
      </c>
      <c r="U86" s="431">
        <f t="shared" si="1"/>
        <v>19565</v>
      </c>
      <c r="V86" s="134"/>
    </row>
    <row r="87" spans="1:22" ht="10.5" customHeight="1" x14ac:dyDescent="0.2">
      <c r="A87" s="106"/>
      <c r="B87" s="107">
        <v>73</v>
      </c>
      <c r="C87" s="108"/>
      <c r="D87" s="108"/>
      <c r="E87" s="428">
        <v>498</v>
      </c>
      <c r="F87" s="430">
        <v>281</v>
      </c>
      <c r="G87" s="429">
        <v>1861</v>
      </c>
      <c r="H87" s="429">
        <v>1257</v>
      </c>
      <c r="I87" s="429">
        <v>482</v>
      </c>
      <c r="J87" s="429">
        <v>2118</v>
      </c>
      <c r="K87" s="429">
        <v>221</v>
      </c>
      <c r="L87" s="429">
        <v>187</v>
      </c>
      <c r="M87" s="429">
        <v>391</v>
      </c>
      <c r="N87" s="429">
        <v>305</v>
      </c>
      <c r="O87" s="429">
        <v>388</v>
      </c>
      <c r="P87" s="429">
        <v>301</v>
      </c>
      <c r="Q87" s="429">
        <v>278</v>
      </c>
      <c r="R87" s="429">
        <v>234</v>
      </c>
      <c r="S87" s="429">
        <v>3930</v>
      </c>
      <c r="T87" s="511">
        <v>4056</v>
      </c>
      <c r="U87" s="512">
        <f t="shared" si="1"/>
        <v>16788</v>
      </c>
      <c r="V87" s="134"/>
    </row>
    <row r="88" spans="1:22" ht="10.5" customHeight="1" x14ac:dyDescent="0.2">
      <c r="A88" s="113"/>
      <c r="B88" s="96">
        <v>74</v>
      </c>
      <c r="C88" s="98"/>
      <c r="D88" s="98"/>
      <c r="E88" s="432">
        <v>388</v>
      </c>
      <c r="F88" s="434">
        <v>244</v>
      </c>
      <c r="G88" s="433">
        <v>1545</v>
      </c>
      <c r="H88" s="433">
        <v>1050</v>
      </c>
      <c r="I88" s="509">
        <v>403</v>
      </c>
      <c r="J88" s="509">
        <v>1878</v>
      </c>
      <c r="K88" s="509">
        <v>52</v>
      </c>
      <c r="L88" s="509">
        <v>49</v>
      </c>
      <c r="M88" s="509">
        <v>175</v>
      </c>
      <c r="N88" s="509">
        <v>138</v>
      </c>
      <c r="O88" s="509">
        <v>328</v>
      </c>
      <c r="P88" s="509">
        <v>279</v>
      </c>
      <c r="Q88" s="509">
        <v>251</v>
      </c>
      <c r="R88" s="509">
        <v>194</v>
      </c>
      <c r="S88" s="509">
        <v>3585</v>
      </c>
      <c r="T88" s="510">
        <v>3430</v>
      </c>
      <c r="U88" s="431">
        <f t="shared" si="1"/>
        <v>13989</v>
      </c>
      <c r="V88" s="134"/>
    </row>
    <row r="89" spans="1:22" ht="10.5" customHeight="1" x14ac:dyDescent="0.2">
      <c r="A89" s="106"/>
      <c r="B89" s="107">
        <v>75</v>
      </c>
      <c r="C89" s="108"/>
      <c r="D89" s="108"/>
      <c r="E89" s="428">
        <v>399</v>
      </c>
      <c r="F89" s="430">
        <v>192</v>
      </c>
      <c r="G89" s="429">
        <v>1283</v>
      </c>
      <c r="H89" s="429">
        <v>797</v>
      </c>
      <c r="I89" s="429">
        <v>351</v>
      </c>
      <c r="J89" s="429">
        <v>1698</v>
      </c>
      <c r="K89" s="429">
        <v>61</v>
      </c>
      <c r="L89" s="429">
        <v>49</v>
      </c>
      <c r="M89" s="429">
        <v>69</v>
      </c>
      <c r="N89" s="429">
        <v>59</v>
      </c>
      <c r="O89" s="429">
        <v>144</v>
      </c>
      <c r="P89" s="429">
        <v>114</v>
      </c>
      <c r="Q89" s="429">
        <v>206</v>
      </c>
      <c r="R89" s="429">
        <v>158</v>
      </c>
      <c r="S89" s="429">
        <v>3043</v>
      </c>
      <c r="T89" s="511">
        <v>2753</v>
      </c>
      <c r="U89" s="512">
        <f t="shared" si="1"/>
        <v>11376</v>
      </c>
      <c r="V89" s="134"/>
    </row>
    <row r="90" spans="1:22" ht="10.5" customHeight="1" x14ac:dyDescent="0.2">
      <c r="A90" s="113"/>
      <c r="B90" s="96">
        <v>76</v>
      </c>
      <c r="C90" s="98"/>
      <c r="D90" s="98"/>
      <c r="E90" s="432">
        <v>354</v>
      </c>
      <c r="F90" s="434">
        <v>180</v>
      </c>
      <c r="G90" s="433">
        <v>1036</v>
      </c>
      <c r="H90" s="433">
        <v>656</v>
      </c>
      <c r="I90" s="509">
        <v>348</v>
      </c>
      <c r="J90" s="509">
        <v>1544</v>
      </c>
      <c r="K90" s="509">
        <v>44</v>
      </c>
      <c r="L90" s="509">
        <v>41</v>
      </c>
      <c r="M90" s="509">
        <v>45</v>
      </c>
      <c r="N90" s="509">
        <v>38</v>
      </c>
      <c r="O90" s="509">
        <v>38</v>
      </c>
      <c r="P90" s="509">
        <v>17</v>
      </c>
      <c r="Q90" s="509">
        <v>100</v>
      </c>
      <c r="R90" s="509">
        <v>69</v>
      </c>
      <c r="S90" s="509">
        <v>2441</v>
      </c>
      <c r="T90" s="510">
        <v>2486</v>
      </c>
      <c r="U90" s="431">
        <f t="shared" si="1"/>
        <v>9437</v>
      </c>
      <c r="V90" s="134"/>
    </row>
    <row r="91" spans="1:22" ht="10.5" customHeight="1" x14ac:dyDescent="0.2">
      <c r="A91" s="106"/>
      <c r="B91" s="107">
        <v>77</v>
      </c>
      <c r="C91" s="108"/>
      <c r="D91" s="108"/>
      <c r="E91" s="428">
        <v>287</v>
      </c>
      <c r="F91" s="430">
        <v>137</v>
      </c>
      <c r="G91" s="429">
        <v>795</v>
      </c>
      <c r="H91" s="429">
        <v>511</v>
      </c>
      <c r="I91" s="429">
        <v>244</v>
      </c>
      <c r="J91" s="429">
        <v>1243</v>
      </c>
      <c r="K91" s="429">
        <v>46</v>
      </c>
      <c r="L91" s="429">
        <v>50</v>
      </c>
      <c r="M91" s="429">
        <v>48</v>
      </c>
      <c r="N91" s="429">
        <v>43</v>
      </c>
      <c r="O91" s="429">
        <v>38</v>
      </c>
      <c r="P91" s="429">
        <v>25</v>
      </c>
      <c r="Q91" s="429">
        <v>27</v>
      </c>
      <c r="R91" s="429">
        <v>8</v>
      </c>
      <c r="S91" s="429">
        <v>1856</v>
      </c>
      <c r="T91" s="511">
        <v>1910</v>
      </c>
      <c r="U91" s="512">
        <f t="shared" si="1"/>
        <v>7268</v>
      </c>
      <c r="V91" s="134"/>
    </row>
    <row r="92" spans="1:22" ht="10.5" customHeight="1" x14ac:dyDescent="0.2">
      <c r="A92" s="113"/>
      <c r="B92" s="96">
        <v>78</v>
      </c>
      <c r="C92" s="98"/>
      <c r="D92" s="98"/>
      <c r="E92" s="432">
        <v>286</v>
      </c>
      <c r="F92" s="434">
        <v>140</v>
      </c>
      <c r="G92" s="433">
        <v>654</v>
      </c>
      <c r="H92" s="433">
        <v>409</v>
      </c>
      <c r="I92" s="509">
        <v>189</v>
      </c>
      <c r="J92" s="509">
        <v>819</v>
      </c>
      <c r="K92" s="509">
        <v>26</v>
      </c>
      <c r="L92" s="509">
        <v>38</v>
      </c>
      <c r="M92" s="509">
        <v>43</v>
      </c>
      <c r="N92" s="509">
        <v>18</v>
      </c>
      <c r="O92" s="509">
        <v>37</v>
      </c>
      <c r="P92" s="509">
        <v>23</v>
      </c>
      <c r="Q92" s="509">
        <v>11</v>
      </c>
      <c r="R92" s="509">
        <v>8</v>
      </c>
      <c r="S92" s="509">
        <v>1556</v>
      </c>
      <c r="T92" s="510">
        <v>1483</v>
      </c>
      <c r="U92" s="431">
        <f t="shared" si="1"/>
        <v>5740</v>
      </c>
      <c r="V92" s="134"/>
    </row>
    <row r="93" spans="1:22" ht="10.5" customHeight="1" x14ac:dyDescent="0.2">
      <c r="A93" s="106"/>
      <c r="B93" s="107">
        <v>79</v>
      </c>
      <c r="C93" s="108"/>
      <c r="D93" s="108"/>
      <c r="E93" s="428">
        <v>242</v>
      </c>
      <c r="F93" s="430">
        <v>106</v>
      </c>
      <c r="G93" s="429">
        <v>609</v>
      </c>
      <c r="H93" s="429">
        <v>355</v>
      </c>
      <c r="I93" s="429">
        <v>134</v>
      </c>
      <c r="J93" s="429">
        <v>590</v>
      </c>
      <c r="K93" s="429">
        <v>32</v>
      </c>
      <c r="L93" s="429">
        <v>40</v>
      </c>
      <c r="M93" s="429">
        <v>31</v>
      </c>
      <c r="N93" s="429">
        <v>26</v>
      </c>
      <c r="O93" s="429">
        <v>39</v>
      </c>
      <c r="P93" s="429">
        <v>26</v>
      </c>
      <c r="Q93" s="429">
        <v>10</v>
      </c>
      <c r="R93" s="429">
        <v>10</v>
      </c>
      <c r="S93" s="429">
        <v>1237</v>
      </c>
      <c r="T93" s="511">
        <v>1247</v>
      </c>
      <c r="U93" s="512">
        <f t="shared" si="1"/>
        <v>4734</v>
      </c>
      <c r="V93" s="134"/>
    </row>
    <row r="94" spans="1:22" ht="10.5" customHeight="1" x14ac:dyDescent="0.2">
      <c r="A94" s="113"/>
      <c r="B94" s="96">
        <v>80</v>
      </c>
      <c r="C94" s="98"/>
      <c r="D94" s="98"/>
      <c r="E94" s="432">
        <v>238</v>
      </c>
      <c r="F94" s="434">
        <v>112</v>
      </c>
      <c r="G94" s="433">
        <v>470</v>
      </c>
      <c r="H94" s="433">
        <v>292</v>
      </c>
      <c r="I94" s="509">
        <v>96</v>
      </c>
      <c r="J94" s="509">
        <v>429</v>
      </c>
      <c r="K94" s="509">
        <v>40</v>
      </c>
      <c r="L94" s="509">
        <v>23</v>
      </c>
      <c r="M94" s="509">
        <v>37</v>
      </c>
      <c r="N94" s="509">
        <v>14</v>
      </c>
      <c r="O94" s="509">
        <v>21</v>
      </c>
      <c r="P94" s="509">
        <v>25</v>
      </c>
      <c r="Q94" s="509">
        <v>5</v>
      </c>
      <c r="R94" s="509">
        <v>3</v>
      </c>
      <c r="S94" s="509">
        <v>1053</v>
      </c>
      <c r="T94" s="510">
        <v>894</v>
      </c>
      <c r="U94" s="431">
        <f t="shared" si="1"/>
        <v>3752</v>
      </c>
      <c r="V94" s="134"/>
    </row>
    <row r="95" spans="1:22" ht="10.5" customHeight="1" x14ac:dyDescent="0.2">
      <c r="A95" s="106"/>
      <c r="B95" s="107">
        <v>81</v>
      </c>
      <c r="C95" s="108"/>
      <c r="D95" s="108"/>
      <c r="E95" s="428">
        <v>234</v>
      </c>
      <c r="F95" s="430">
        <v>96</v>
      </c>
      <c r="G95" s="429">
        <v>369</v>
      </c>
      <c r="H95" s="429">
        <v>273</v>
      </c>
      <c r="I95" s="429">
        <v>77</v>
      </c>
      <c r="J95" s="429">
        <v>324</v>
      </c>
      <c r="K95" s="429">
        <v>24</v>
      </c>
      <c r="L95" s="429">
        <v>33</v>
      </c>
      <c r="M95" s="429">
        <v>27</v>
      </c>
      <c r="N95" s="429">
        <v>31</v>
      </c>
      <c r="O95" s="429">
        <v>23</v>
      </c>
      <c r="P95" s="429">
        <v>25</v>
      </c>
      <c r="Q95" s="429">
        <v>5</v>
      </c>
      <c r="R95" s="429">
        <v>5</v>
      </c>
      <c r="S95" s="429">
        <v>701</v>
      </c>
      <c r="T95" s="511">
        <v>689</v>
      </c>
      <c r="U95" s="512">
        <f t="shared" si="1"/>
        <v>2936</v>
      </c>
      <c r="V95" s="134"/>
    </row>
    <row r="96" spans="1:22" ht="10.5" customHeight="1" x14ac:dyDescent="0.2">
      <c r="A96" s="113"/>
      <c r="B96" s="96">
        <v>82</v>
      </c>
      <c r="C96" s="98"/>
      <c r="D96" s="98"/>
      <c r="E96" s="432">
        <v>181</v>
      </c>
      <c r="F96" s="434">
        <v>70</v>
      </c>
      <c r="G96" s="433">
        <v>383</v>
      </c>
      <c r="H96" s="433">
        <v>272</v>
      </c>
      <c r="I96" s="509">
        <v>48</v>
      </c>
      <c r="J96" s="509">
        <v>159</v>
      </c>
      <c r="K96" s="509">
        <v>37</v>
      </c>
      <c r="L96" s="509">
        <v>24</v>
      </c>
      <c r="M96" s="509">
        <v>25</v>
      </c>
      <c r="N96" s="509">
        <v>14</v>
      </c>
      <c r="O96" s="509">
        <v>17</v>
      </c>
      <c r="P96" s="509">
        <v>13</v>
      </c>
      <c r="Q96" s="509">
        <v>5</v>
      </c>
      <c r="R96" s="509">
        <v>4</v>
      </c>
      <c r="S96" s="509">
        <v>497</v>
      </c>
      <c r="T96" s="510">
        <v>485</v>
      </c>
      <c r="U96" s="431">
        <f t="shared" si="1"/>
        <v>2234</v>
      </c>
      <c r="V96" s="134"/>
    </row>
    <row r="97" spans="1:22" ht="10.5" customHeight="1" x14ac:dyDescent="0.2">
      <c r="A97" s="106"/>
      <c r="B97" s="107">
        <v>83</v>
      </c>
      <c r="C97" s="108"/>
      <c r="D97" s="108"/>
      <c r="E97" s="428">
        <v>188</v>
      </c>
      <c r="F97" s="430">
        <v>69</v>
      </c>
      <c r="G97" s="429">
        <v>309</v>
      </c>
      <c r="H97" s="429">
        <v>237</v>
      </c>
      <c r="I97" s="429">
        <v>24</v>
      </c>
      <c r="J97" s="429">
        <v>85</v>
      </c>
      <c r="K97" s="429">
        <v>29</v>
      </c>
      <c r="L97" s="429">
        <v>11</v>
      </c>
      <c r="M97" s="429">
        <v>21</v>
      </c>
      <c r="N97" s="429">
        <v>21</v>
      </c>
      <c r="O97" s="429">
        <v>19</v>
      </c>
      <c r="P97" s="429">
        <v>21</v>
      </c>
      <c r="Q97" s="429">
        <v>5</v>
      </c>
      <c r="R97" s="429">
        <v>2</v>
      </c>
      <c r="S97" s="429">
        <v>412</v>
      </c>
      <c r="T97" s="511">
        <v>462</v>
      </c>
      <c r="U97" s="512">
        <f t="shared" si="1"/>
        <v>1915</v>
      </c>
      <c r="V97" s="134"/>
    </row>
    <row r="98" spans="1:22" ht="10.5" customHeight="1" x14ac:dyDescent="0.2">
      <c r="A98" s="113"/>
      <c r="B98" s="96">
        <v>84</v>
      </c>
      <c r="C98" s="98"/>
      <c r="D98" s="98"/>
      <c r="E98" s="432">
        <v>172</v>
      </c>
      <c r="F98" s="434">
        <v>53</v>
      </c>
      <c r="G98" s="433">
        <v>221</v>
      </c>
      <c r="H98" s="433">
        <v>171</v>
      </c>
      <c r="I98" s="509">
        <v>24</v>
      </c>
      <c r="J98" s="509">
        <v>32</v>
      </c>
      <c r="K98" s="509">
        <v>20</v>
      </c>
      <c r="L98" s="509">
        <v>15</v>
      </c>
      <c r="M98" s="509">
        <v>18</v>
      </c>
      <c r="N98" s="509">
        <v>14</v>
      </c>
      <c r="O98" s="509">
        <v>14</v>
      </c>
      <c r="P98" s="509">
        <v>11</v>
      </c>
      <c r="Q98" s="509">
        <v>2</v>
      </c>
      <c r="R98" s="509">
        <v>2</v>
      </c>
      <c r="S98" s="509">
        <v>316</v>
      </c>
      <c r="T98" s="510">
        <v>355</v>
      </c>
      <c r="U98" s="431">
        <f t="shared" si="1"/>
        <v>1440</v>
      </c>
      <c r="V98" s="134"/>
    </row>
    <row r="99" spans="1:22" ht="10.5" customHeight="1" x14ac:dyDescent="0.2">
      <c r="A99" s="106"/>
      <c r="B99" s="107">
        <v>85</v>
      </c>
      <c r="C99" s="108"/>
      <c r="D99" s="108"/>
      <c r="E99" s="428">
        <v>142</v>
      </c>
      <c r="F99" s="430">
        <v>39</v>
      </c>
      <c r="G99" s="429">
        <v>225</v>
      </c>
      <c r="H99" s="429">
        <v>165</v>
      </c>
      <c r="I99" s="429">
        <v>19</v>
      </c>
      <c r="J99" s="429">
        <v>17</v>
      </c>
      <c r="K99" s="429">
        <v>14</v>
      </c>
      <c r="L99" s="429">
        <v>10</v>
      </c>
      <c r="M99" s="429">
        <v>16</v>
      </c>
      <c r="N99" s="429">
        <v>23</v>
      </c>
      <c r="O99" s="429">
        <v>10</v>
      </c>
      <c r="P99" s="429">
        <v>12</v>
      </c>
      <c r="Q99" s="429">
        <v>2</v>
      </c>
      <c r="R99" s="429">
        <v>2</v>
      </c>
      <c r="S99" s="429">
        <v>206</v>
      </c>
      <c r="T99" s="511">
        <v>254</v>
      </c>
      <c r="U99" s="512">
        <f t="shared" si="1"/>
        <v>1156</v>
      </c>
      <c r="V99" s="134"/>
    </row>
    <row r="100" spans="1:22" ht="10.5" customHeight="1" x14ac:dyDescent="0.2">
      <c r="A100" s="113"/>
      <c r="B100" s="96">
        <v>86</v>
      </c>
      <c r="C100" s="98"/>
      <c r="D100" s="98"/>
      <c r="E100" s="432">
        <v>180</v>
      </c>
      <c r="F100" s="434">
        <v>42</v>
      </c>
      <c r="G100" s="433">
        <v>214</v>
      </c>
      <c r="H100" s="433">
        <v>154</v>
      </c>
      <c r="I100" s="509">
        <v>22</v>
      </c>
      <c r="J100" s="509">
        <v>14</v>
      </c>
      <c r="K100" s="509">
        <v>10</v>
      </c>
      <c r="L100" s="509">
        <v>11</v>
      </c>
      <c r="M100" s="509">
        <v>8</v>
      </c>
      <c r="N100" s="509">
        <v>19</v>
      </c>
      <c r="O100" s="509">
        <v>10</v>
      </c>
      <c r="P100" s="509">
        <v>9</v>
      </c>
      <c r="Q100" s="509">
        <v>1</v>
      </c>
      <c r="R100" s="509">
        <v>1</v>
      </c>
      <c r="S100" s="509">
        <v>194</v>
      </c>
      <c r="T100" s="510">
        <v>224</v>
      </c>
      <c r="U100" s="431">
        <f t="shared" si="1"/>
        <v>1113</v>
      </c>
      <c r="V100" s="134"/>
    </row>
    <row r="101" spans="1:22" ht="10.5" customHeight="1" x14ac:dyDescent="0.2">
      <c r="A101" s="106"/>
      <c r="B101" s="107">
        <v>87</v>
      </c>
      <c r="C101" s="108"/>
      <c r="D101" s="108"/>
      <c r="E101" s="428">
        <v>133</v>
      </c>
      <c r="F101" s="430">
        <v>46</v>
      </c>
      <c r="G101" s="429">
        <v>132</v>
      </c>
      <c r="H101" s="429">
        <v>108</v>
      </c>
      <c r="I101" s="429">
        <v>13</v>
      </c>
      <c r="J101" s="429">
        <v>9</v>
      </c>
      <c r="K101" s="429">
        <v>6</v>
      </c>
      <c r="L101" s="429">
        <v>15</v>
      </c>
      <c r="M101" s="429">
        <v>5</v>
      </c>
      <c r="N101" s="429">
        <v>12</v>
      </c>
      <c r="O101" s="429">
        <v>4</v>
      </c>
      <c r="P101" s="429">
        <v>6</v>
      </c>
      <c r="Q101" s="429">
        <v>0</v>
      </c>
      <c r="R101" s="429">
        <v>1</v>
      </c>
      <c r="S101" s="429">
        <v>130</v>
      </c>
      <c r="T101" s="511">
        <v>189</v>
      </c>
      <c r="U101" s="512">
        <f t="shared" si="1"/>
        <v>809</v>
      </c>
      <c r="V101" s="134"/>
    </row>
    <row r="102" spans="1:22" ht="10.5" customHeight="1" x14ac:dyDescent="0.2">
      <c r="A102" s="113"/>
      <c r="B102" s="96">
        <v>88</v>
      </c>
      <c r="C102" s="98"/>
      <c r="D102" s="98"/>
      <c r="E102" s="432">
        <v>84</v>
      </c>
      <c r="F102" s="434">
        <v>31</v>
      </c>
      <c r="G102" s="433">
        <v>124</v>
      </c>
      <c r="H102" s="433">
        <v>95</v>
      </c>
      <c r="I102" s="509">
        <v>8</v>
      </c>
      <c r="J102" s="509">
        <v>20</v>
      </c>
      <c r="K102" s="509">
        <v>4</v>
      </c>
      <c r="L102" s="509">
        <v>11</v>
      </c>
      <c r="M102" s="509">
        <v>7</v>
      </c>
      <c r="N102" s="509">
        <v>7</v>
      </c>
      <c r="O102" s="509">
        <v>4</v>
      </c>
      <c r="P102" s="509">
        <v>9</v>
      </c>
      <c r="Q102" s="509">
        <v>1</v>
      </c>
      <c r="R102" s="509">
        <v>2</v>
      </c>
      <c r="S102" s="509">
        <v>128</v>
      </c>
      <c r="T102" s="510">
        <v>131</v>
      </c>
      <c r="U102" s="431">
        <f t="shared" si="1"/>
        <v>666</v>
      </c>
      <c r="V102" s="134"/>
    </row>
    <row r="103" spans="1:22" ht="10.5" customHeight="1" x14ac:dyDescent="0.2">
      <c r="A103" s="106"/>
      <c r="B103" s="107">
        <v>89</v>
      </c>
      <c r="C103" s="108"/>
      <c r="D103" s="108"/>
      <c r="E103" s="428">
        <v>67</v>
      </c>
      <c r="F103" s="430">
        <v>18</v>
      </c>
      <c r="G103" s="429">
        <v>111</v>
      </c>
      <c r="H103" s="429">
        <v>89</v>
      </c>
      <c r="I103" s="429">
        <v>7</v>
      </c>
      <c r="J103" s="429">
        <v>14</v>
      </c>
      <c r="K103" s="429">
        <v>7</v>
      </c>
      <c r="L103" s="429">
        <v>2</v>
      </c>
      <c r="M103" s="429">
        <v>8</v>
      </c>
      <c r="N103" s="429">
        <v>6</v>
      </c>
      <c r="O103" s="429">
        <v>9</v>
      </c>
      <c r="P103" s="429">
        <v>1</v>
      </c>
      <c r="Q103" s="429">
        <v>0</v>
      </c>
      <c r="R103" s="429">
        <v>1</v>
      </c>
      <c r="S103" s="429">
        <v>78</v>
      </c>
      <c r="T103" s="511">
        <v>101</v>
      </c>
      <c r="U103" s="512">
        <f t="shared" si="1"/>
        <v>519</v>
      </c>
      <c r="V103" s="134"/>
    </row>
    <row r="104" spans="1:22" ht="10.5" customHeight="1" x14ac:dyDescent="0.2">
      <c r="A104" s="113"/>
      <c r="B104" s="96">
        <v>90</v>
      </c>
      <c r="C104" s="98"/>
      <c r="D104" s="98"/>
      <c r="E104" s="432">
        <v>54</v>
      </c>
      <c r="F104" s="434">
        <v>17</v>
      </c>
      <c r="G104" s="433">
        <v>69</v>
      </c>
      <c r="H104" s="433">
        <v>45</v>
      </c>
      <c r="I104" s="509">
        <v>8</v>
      </c>
      <c r="J104" s="509">
        <v>6</v>
      </c>
      <c r="K104" s="509">
        <v>4</v>
      </c>
      <c r="L104" s="509">
        <v>7</v>
      </c>
      <c r="M104" s="509">
        <v>2</v>
      </c>
      <c r="N104" s="509">
        <v>5</v>
      </c>
      <c r="O104" s="509">
        <v>2</v>
      </c>
      <c r="P104" s="509">
        <v>6</v>
      </c>
      <c r="Q104" s="509">
        <v>1</v>
      </c>
      <c r="R104" s="509">
        <v>0</v>
      </c>
      <c r="S104" s="509">
        <v>65</v>
      </c>
      <c r="T104" s="510">
        <v>81</v>
      </c>
      <c r="U104" s="431">
        <f t="shared" si="1"/>
        <v>372</v>
      </c>
      <c r="V104" s="134"/>
    </row>
    <row r="105" spans="1:22" ht="10.5" customHeight="1" x14ac:dyDescent="0.2">
      <c r="A105" s="106"/>
      <c r="B105" s="107">
        <v>91</v>
      </c>
      <c r="C105" s="108"/>
      <c r="D105" s="108"/>
      <c r="E105" s="428">
        <v>66</v>
      </c>
      <c r="F105" s="430">
        <v>24</v>
      </c>
      <c r="G105" s="429">
        <v>64</v>
      </c>
      <c r="H105" s="429">
        <v>60</v>
      </c>
      <c r="I105" s="429">
        <v>4</v>
      </c>
      <c r="J105" s="429">
        <v>3</v>
      </c>
      <c r="K105" s="429">
        <v>3</v>
      </c>
      <c r="L105" s="429">
        <v>7</v>
      </c>
      <c r="M105" s="429">
        <v>4</v>
      </c>
      <c r="N105" s="429">
        <v>4</v>
      </c>
      <c r="O105" s="429">
        <v>6</v>
      </c>
      <c r="P105" s="429">
        <v>4</v>
      </c>
      <c r="Q105" s="429">
        <v>0</v>
      </c>
      <c r="R105" s="429">
        <v>0</v>
      </c>
      <c r="S105" s="429">
        <v>56</v>
      </c>
      <c r="T105" s="511">
        <v>93</v>
      </c>
      <c r="U105" s="512">
        <f t="shared" si="1"/>
        <v>398</v>
      </c>
      <c r="V105" s="134"/>
    </row>
    <row r="106" spans="1:22" ht="10.5" customHeight="1" x14ac:dyDescent="0.2">
      <c r="A106" s="113"/>
      <c r="B106" s="96">
        <v>92</v>
      </c>
      <c r="C106" s="98"/>
      <c r="D106" s="98"/>
      <c r="E106" s="432">
        <v>35</v>
      </c>
      <c r="F106" s="434">
        <v>14</v>
      </c>
      <c r="G106" s="433">
        <v>62</v>
      </c>
      <c r="H106" s="433">
        <v>49</v>
      </c>
      <c r="I106" s="509">
        <v>1</v>
      </c>
      <c r="J106" s="509">
        <v>9</v>
      </c>
      <c r="K106" s="509">
        <v>3</v>
      </c>
      <c r="L106" s="509">
        <v>5</v>
      </c>
      <c r="M106" s="509">
        <v>0</v>
      </c>
      <c r="N106" s="509">
        <v>3</v>
      </c>
      <c r="O106" s="509">
        <v>1</v>
      </c>
      <c r="P106" s="509">
        <v>6</v>
      </c>
      <c r="Q106" s="509">
        <v>0</v>
      </c>
      <c r="R106" s="509">
        <v>0</v>
      </c>
      <c r="S106" s="509">
        <v>38</v>
      </c>
      <c r="T106" s="510">
        <v>61</v>
      </c>
      <c r="U106" s="431">
        <f t="shared" si="1"/>
        <v>287</v>
      </c>
      <c r="V106" s="134"/>
    </row>
    <row r="107" spans="1:22" ht="10.5" customHeight="1" x14ac:dyDescent="0.2">
      <c r="A107" s="106"/>
      <c r="B107" s="107">
        <v>93</v>
      </c>
      <c r="C107" s="108"/>
      <c r="D107" s="108"/>
      <c r="E107" s="428">
        <v>34</v>
      </c>
      <c r="F107" s="430">
        <v>7</v>
      </c>
      <c r="G107" s="429">
        <v>47</v>
      </c>
      <c r="H107" s="429">
        <v>50</v>
      </c>
      <c r="I107" s="429">
        <v>0</v>
      </c>
      <c r="J107" s="429">
        <v>3</v>
      </c>
      <c r="K107" s="429">
        <v>2</v>
      </c>
      <c r="L107" s="429">
        <v>0</v>
      </c>
      <c r="M107" s="429">
        <v>5</v>
      </c>
      <c r="N107" s="429">
        <v>1</v>
      </c>
      <c r="O107" s="429">
        <v>4</v>
      </c>
      <c r="P107" s="429">
        <v>2</v>
      </c>
      <c r="Q107" s="429">
        <v>0</v>
      </c>
      <c r="R107" s="429">
        <v>0</v>
      </c>
      <c r="S107" s="429">
        <v>38</v>
      </c>
      <c r="T107" s="511">
        <v>43</v>
      </c>
      <c r="U107" s="512">
        <f t="shared" si="1"/>
        <v>236</v>
      </c>
      <c r="V107" s="134"/>
    </row>
    <row r="108" spans="1:22" ht="10.5" customHeight="1" x14ac:dyDescent="0.2">
      <c r="A108" s="113"/>
      <c r="B108" s="96">
        <v>94</v>
      </c>
      <c r="C108" s="98"/>
      <c r="D108" s="98"/>
      <c r="E108" s="432">
        <v>26</v>
      </c>
      <c r="F108" s="434">
        <v>6</v>
      </c>
      <c r="G108" s="433">
        <v>29</v>
      </c>
      <c r="H108" s="433">
        <v>32</v>
      </c>
      <c r="I108" s="509">
        <v>3</v>
      </c>
      <c r="J108" s="509">
        <v>1</v>
      </c>
      <c r="K108" s="509">
        <v>0</v>
      </c>
      <c r="L108" s="509">
        <v>0</v>
      </c>
      <c r="M108" s="509">
        <v>1</v>
      </c>
      <c r="N108" s="509">
        <v>0</v>
      </c>
      <c r="O108" s="509">
        <v>7</v>
      </c>
      <c r="P108" s="509">
        <v>1</v>
      </c>
      <c r="Q108" s="509">
        <v>0</v>
      </c>
      <c r="R108" s="509">
        <v>0</v>
      </c>
      <c r="S108" s="509">
        <v>23</v>
      </c>
      <c r="T108" s="510">
        <v>39</v>
      </c>
      <c r="U108" s="431">
        <f t="shared" si="1"/>
        <v>168</v>
      </c>
      <c r="V108" s="134"/>
    </row>
    <row r="109" spans="1:22" ht="10.5" customHeight="1" x14ac:dyDescent="0.2">
      <c r="A109" s="106"/>
      <c r="B109" s="107">
        <v>95</v>
      </c>
      <c r="C109" s="108"/>
      <c r="D109" s="108"/>
      <c r="E109" s="428">
        <v>29</v>
      </c>
      <c r="F109" s="430">
        <v>6</v>
      </c>
      <c r="G109" s="429">
        <v>27</v>
      </c>
      <c r="H109" s="429">
        <v>24</v>
      </c>
      <c r="I109" s="429">
        <v>1</v>
      </c>
      <c r="J109" s="429">
        <v>1</v>
      </c>
      <c r="K109" s="429">
        <v>0</v>
      </c>
      <c r="L109" s="429">
        <v>0</v>
      </c>
      <c r="M109" s="429">
        <v>0</v>
      </c>
      <c r="N109" s="429">
        <v>0</v>
      </c>
      <c r="O109" s="429">
        <v>0</v>
      </c>
      <c r="P109" s="429">
        <v>0</v>
      </c>
      <c r="Q109" s="429">
        <v>0</v>
      </c>
      <c r="R109" s="429">
        <v>0</v>
      </c>
      <c r="S109" s="429">
        <v>29</v>
      </c>
      <c r="T109" s="511">
        <v>32</v>
      </c>
      <c r="U109" s="512">
        <f t="shared" si="1"/>
        <v>149</v>
      </c>
      <c r="V109" s="134"/>
    </row>
    <row r="110" spans="1:22" ht="10.5" customHeight="1" x14ac:dyDescent="0.2">
      <c r="A110" s="113"/>
      <c r="B110" s="96">
        <v>96</v>
      </c>
      <c r="C110" s="98"/>
      <c r="D110" s="98"/>
      <c r="E110" s="432">
        <v>17</v>
      </c>
      <c r="F110" s="434">
        <v>1</v>
      </c>
      <c r="G110" s="433">
        <v>18</v>
      </c>
      <c r="H110" s="433">
        <v>7</v>
      </c>
      <c r="I110" s="509">
        <v>0</v>
      </c>
      <c r="J110" s="509">
        <v>1</v>
      </c>
      <c r="K110" s="509">
        <v>0</v>
      </c>
      <c r="L110" s="509">
        <v>0</v>
      </c>
      <c r="M110" s="509">
        <v>0</v>
      </c>
      <c r="N110" s="509">
        <v>0</v>
      </c>
      <c r="O110" s="509">
        <v>2</v>
      </c>
      <c r="P110" s="509">
        <v>0</v>
      </c>
      <c r="Q110" s="509">
        <v>0</v>
      </c>
      <c r="R110" s="509">
        <v>0</v>
      </c>
      <c r="S110" s="509">
        <v>15</v>
      </c>
      <c r="T110" s="510">
        <v>30</v>
      </c>
      <c r="U110" s="431">
        <f t="shared" si="1"/>
        <v>91</v>
      </c>
      <c r="V110" s="134"/>
    </row>
    <row r="111" spans="1:22" ht="10.5" customHeight="1" x14ac:dyDescent="0.2">
      <c r="A111" s="106"/>
      <c r="B111" s="107">
        <v>97</v>
      </c>
      <c r="C111" s="108"/>
      <c r="D111" s="108"/>
      <c r="E111" s="428">
        <v>11</v>
      </c>
      <c r="F111" s="430">
        <v>0</v>
      </c>
      <c r="G111" s="429">
        <v>18</v>
      </c>
      <c r="H111" s="429">
        <v>16</v>
      </c>
      <c r="I111" s="429">
        <v>0</v>
      </c>
      <c r="J111" s="429">
        <v>1</v>
      </c>
      <c r="K111" s="429">
        <v>0</v>
      </c>
      <c r="L111" s="429">
        <v>0</v>
      </c>
      <c r="M111" s="429">
        <v>0</v>
      </c>
      <c r="N111" s="429">
        <v>0</v>
      </c>
      <c r="O111" s="429">
        <v>0</v>
      </c>
      <c r="P111" s="429">
        <v>0</v>
      </c>
      <c r="Q111" s="429">
        <v>0</v>
      </c>
      <c r="R111" s="429">
        <v>0</v>
      </c>
      <c r="S111" s="429">
        <v>14</v>
      </c>
      <c r="T111" s="511">
        <v>23</v>
      </c>
      <c r="U111" s="512">
        <f t="shared" si="1"/>
        <v>83</v>
      </c>
      <c r="V111" s="134"/>
    </row>
    <row r="112" spans="1:22" ht="10.5" customHeight="1" x14ac:dyDescent="0.2">
      <c r="A112" s="113"/>
      <c r="B112" s="96">
        <v>98</v>
      </c>
      <c r="C112" s="98"/>
      <c r="D112" s="98"/>
      <c r="E112" s="432">
        <v>11</v>
      </c>
      <c r="F112" s="434">
        <v>3</v>
      </c>
      <c r="G112" s="433">
        <v>13</v>
      </c>
      <c r="H112" s="433">
        <v>7</v>
      </c>
      <c r="I112" s="509">
        <v>0</v>
      </c>
      <c r="J112" s="509">
        <v>0</v>
      </c>
      <c r="K112" s="509">
        <v>0</v>
      </c>
      <c r="L112" s="509">
        <v>0</v>
      </c>
      <c r="M112" s="509">
        <v>0</v>
      </c>
      <c r="N112" s="509">
        <v>0</v>
      </c>
      <c r="O112" s="509">
        <v>0</v>
      </c>
      <c r="P112" s="509">
        <v>0</v>
      </c>
      <c r="Q112" s="509">
        <v>0</v>
      </c>
      <c r="R112" s="509">
        <v>0</v>
      </c>
      <c r="S112" s="509">
        <v>10</v>
      </c>
      <c r="T112" s="510">
        <v>14</v>
      </c>
      <c r="U112" s="431">
        <f t="shared" si="1"/>
        <v>58</v>
      </c>
      <c r="V112" s="134"/>
    </row>
    <row r="113" spans="1:23" ht="10.5" customHeight="1" x14ac:dyDescent="0.2">
      <c r="A113" s="106"/>
      <c r="B113" s="107">
        <v>99</v>
      </c>
      <c r="C113" s="108"/>
      <c r="D113" s="108"/>
      <c r="E113" s="428">
        <v>5</v>
      </c>
      <c r="F113" s="430">
        <v>0</v>
      </c>
      <c r="G113" s="429">
        <v>5</v>
      </c>
      <c r="H113" s="429">
        <v>7</v>
      </c>
      <c r="I113" s="429">
        <v>0</v>
      </c>
      <c r="J113" s="429">
        <v>0</v>
      </c>
      <c r="K113" s="429">
        <v>0</v>
      </c>
      <c r="L113" s="429">
        <v>0</v>
      </c>
      <c r="M113" s="429">
        <v>0</v>
      </c>
      <c r="N113" s="429">
        <v>0</v>
      </c>
      <c r="O113" s="429">
        <v>0</v>
      </c>
      <c r="P113" s="429">
        <v>0</v>
      </c>
      <c r="Q113" s="429">
        <v>0</v>
      </c>
      <c r="R113" s="429">
        <v>0</v>
      </c>
      <c r="S113" s="429">
        <v>4</v>
      </c>
      <c r="T113" s="514">
        <v>7</v>
      </c>
      <c r="U113" s="512">
        <f t="shared" si="1"/>
        <v>28</v>
      </c>
      <c r="V113" s="134"/>
    </row>
    <row r="114" spans="1:23" ht="10.5" customHeight="1" x14ac:dyDescent="0.2">
      <c r="A114" s="95" t="s">
        <v>58</v>
      </c>
      <c r="B114" s="96">
        <v>100</v>
      </c>
      <c r="C114" s="97" t="s">
        <v>60</v>
      </c>
      <c r="D114" s="98"/>
      <c r="E114" s="432">
        <v>4</v>
      </c>
      <c r="F114" s="436">
        <v>3</v>
      </c>
      <c r="G114" s="432">
        <v>14</v>
      </c>
      <c r="H114" s="437">
        <v>5</v>
      </c>
      <c r="I114" s="520">
        <v>0</v>
      </c>
      <c r="J114" s="520">
        <v>0</v>
      </c>
      <c r="K114" s="520">
        <v>0</v>
      </c>
      <c r="L114" s="520">
        <v>0</v>
      </c>
      <c r="M114" s="520">
        <v>0</v>
      </c>
      <c r="N114" s="520">
        <v>2</v>
      </c>
      <c r="O114" s="520">
        <v>0</v>
      </c>
      <c r="P114" s="520">
        <v>0</v>
      </c>
      <c r="Q114" s="520">
        <v>0</v>
      </c>
      <c r="R114" s="520">
        <v>0</v>
      </c>
      <c r="S114" s="520">
        <v>23</v>
      </c>
      <c r="T114" s="521">
        <v>13</v>
      </c>
      <c r="U114" s="431">
        <f t="shared" si="1"/>
        <v>64</v>
      </c>
      <c r="V114" s="134"/>
    </row>
    <row r="115" spans="1:23" ht="10.5" customHeight="1" thickBot="1" x14ac:dyDescent="0.25">
      <c r="A115" s="124" t="s">
        <v>9</v>
      </c>
      <c r="B115" s="116"/>
      <c r="C115" s="116"/>
      <c r="D115" s="116"/>
      <c r="E115" s="515">
        <f>SUM(E14:E114)</f>
        <v>95459</v>
      </c>
      <c r="F115" s="522">
        <f t="shared" ref="F115:T115" si="2">SUM(F14:F114)</f>
        <v>88954</v>
      </c>
      <c r="G115" s="515">
        <f t="shared" si="2"/>
        <v>1995903</v>
      </c>
      <c r="H115" s="523">
        <f t="shared" si="2"/>
        <v>1733292</v>
      </c>
      <c r="I115" s="523">
        <f t="shared" si="2"/>
        <v>452031</v>
      </c>
      <c r="J115" s="523">
        <f t="shared" si="2"/>
        <v>480657</v>
      </c>
      <c r="K115" s="523">
        <f t="shared" si="2"/>
        <v>216338</v>
      </c>
      <c r="L115" s="523">
        <f t="shared" si="2"/>
        <v>216816</v>
      </c>
      <c r="M115" s="523">
        <f t="shared" si="2"/>
        <v>173103</v>
      </c>
      <c r="N115" s="523">
        <f t="shared" si="2"/>
        <v>177406</v>
      </c>
      <c r="O115" s="523">
        <f t="shared" si="2"/>
        <v>160414</v>
      </c>
      <c r="P115" s="523">
        <f t="shared" si="2"/>
        <v>174564</v>
      </c>
      <c r="Q115" s="523">
        <f t="shared" si="2"/>
        <v>109572</v>
      </c>
      <c r="R115" s="523">
        <f t="shared" si="2"/>
        <v>121563</v>
      </c>
      <c r="S115" s="523">
        <f t="shared" si="2"/>
        <v>814917</v>
      </c>
      <c r="T115" s="522">
        <f t="shared" si="2"/>
        <v>1007210</v>
      </c>
      <c r="U115" s="524">
        <f t="shared" ref="U115" si="3">SUM(E115:T115)</f>
        <v>8018199</v>
      </c>
      <c r="V115" s="134"/>
    </row>
    <row r="116" spans="1:23" ht="5.25" customHeight="1" x14ac:dyDescent="0.2">
      <c r="A116" s="119"/>
      <c r="B116" s="119"/>
      <c r="C116" s="119"/>
      <c r="D116" s="119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</row>
    <row r="117" spans="1:23" ht="11.1" customHeight="1" x14ac:dyDescent="0.2">
      <c r="A117" s="126" t="s">
        <v>62</v>
      </c>
      <c r="B117" s="98"/>
      <c r="C117" s="98"/>
      <c r="D117" s="98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  <c r="S117" s="127"/>
      <c r="T117" s="127"/>
      <c r="U117" s="127"/>
    </row>
    <row r="118" spans="1:23" ht="9" customHeight="1" x14ac:dyDescent="0.2">
      <c r="A118" s="73"/>
      <c r="B118" s="73"/>
      <c r="C118" s="73"/>
      <c r="D118" s="73"/>
    </row>
    <row r="119" spans="1:23" ht="16.5" customHeight="1" x14ac:dyDescent="0.2">
      <c r="A119" s="73"/>
      <c r="B119" s="73"/>
      <c r="C119" s="73"/>
      <c r="D119" s="128"/>
      <c r="E119" s="128"/>
      <c r="F119" s="128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28"/>
      <c r="V119" s="105"/>
      <c r="W119" s="105"/>
    </row>
    <row r="120" spans="1:23" ht="9" customHeight="1" x14ac:dyDescent="0.2">
      <c r="A120" s="73"/>
      <c r="B120" s="73"/>
      <c r="C120" s="73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83"/>
      <c r="W120" s="83"/>
    </row>
    <row r="121" spans="1:23" ht="9" customHeight="1" x14ac:dyDescent="0.2">
      <c r="A121" s="73"/>
      <c r="B121" s="73"/>
      <c r="C121" s="73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83"/>
      <c r="W121" s="83"/>
    </row>
    <row r="122" spans="1:23" ht="9" customHeight="1" x14ac:dyDescent="0.2">
      <c r="A122" s="73"/>
      <c r="B122" s="73"/>
      <c r="C122" s="73"/>
      <c r="D122" s="73"/>
    </row>
    <row r="123" spans="1:23" ht="9" customHeight="1" x14ac:dyDescent="0.2">
      <c r="A123" s="73"/>
      <c r="B123" s="73"/>
      <c r="C123" s="73"/>
      <c r="D123" s="73"/>
    </row>
    <row r="124" spans="1:23" ht="9" customHeight="1" x14ac:dyDescent="0.2">
      <c r="A124" s="73"/>
      <c r="B124" s="73"/>
      <c r="C124" s="73"/>
      <c r="D124" s="73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</row>
    <row r="125" spans="1:23" ht="11.1" customHeight="1" x14ac:dyDescent="0.2">
      <c r="A125" s="73"/>
      <c r="B125" s="73"/>
      <c r="C125" s="73"/>
      <c r="D125" s="73"/>
    </row>
    <row r="126" spans="1:23" ht="9" customHeight="1" x14ac:dyDescent="0.2">
      <c r="A126" s="73"/>
      <c r="B126" s="73"/>
      <c r="C126" s="73"/>
      <c r="D126" s="73"/>
    </row>
    <row r="127" spans="1:23" ht="9" customHeight="1" x14ac:dyDescent="0.2">
      <c r="A127" s="73"/>
      <c r="B127" s="73"/>
      <c r="C127" s="73"/>
      <c r="D127" s="73"/>
      <c r="I127" s="131"/>
      <c r="K127" s="131"/>
    </row>
    <row r="128" spans="1:23" ht="9.9499999999999993" customHeight="1" x14ac:dyDescent="0.2">
      <c r="A128" s="132"/>
      <c r="B128" s="132"/>
      <c r="C128" s="132"/>
      <c r="D128" s="132"/>
      <c r="E128" s="132"/>
      <c r="F128" s="132"/>
      <c r="G128" s="132"/>
      <c r="H128" s="132"/>
      <c r="I128" s="132"/>
      <c r="J128" s="132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</row>
    <row r="129" spans="1:21" ht="9" customHeight="1" x14ac:dyDescent="0.2">
      <c r="A129" s="132"/>
      <c r="B129" s="132"/>
      <c r="C129" s="132"/>
      <c r="D129" s="132"/>
      <c r="E129" s="132"/>
      <c r="F129" s="132"/>
      <c r="G129" s="132"/>
      <c r="H129" s="132"/>
      <c r="I129" s="132"/>
      <c r="J129" s="132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</row>
    <row r="130" spans="1:21" ht="9" customHeight="1" x14ac:dyDescent="0.2">
      <c r="A130" s="132"/>
      <c r="B130" s="132"/>
      <c r="C130" s="132"/>
      <c r="D130" s="132"/>
      <c r="E130" s="132"/>
      <c r="F130" s="132"/>
      <c r="G130" s="132"/>
      <c r="H130" s="132"/>
      <c r="I130" s="132"/>
      <c r="J130" s="132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</row>
    <row r="131" spans="1:21" x14ac:dyDescent="0.2">
      <c r="A131" s="132"/>
      <c r="B131" s="132"/>
      <c r="C131" s="132"/>
      <c r="D131" s="132"/>
      <c r="E131" s="132"/>
      <c r="F131" s="132"/>
      <c r="G131" s="132"/>
      <c r="H131" s="132"/>
      <c r="I131" s="132"/>
      <c r="J131" s="132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</row>
    <row r="132" spans="1:21" ht="9" customHeight="1" x14ac:dyDescent="0.2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</row>
    <row r="133" spans="1:21" ht="9" customHeight="1" x14ac:dyDescent="0.2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</row>
    <row r="134" spans="1:21" ht="9" customHeight="1" x14ac:dyDescent="0.2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</row>
    <row r="135" spans="1:21" ht="9" customHeight="1" x14ac:dyDescent="0.2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</row>
    <row r="136" spans="1:21" ht="9" customHeight="1" x14ac:dyDescent="0.2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</row>
    <row r="137" spans="1:21" ht="9" customHeight="1" x14ac:dyDescent="0.2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</row>
    <row r="138" spans="1:21" ht="9" customHeight="1" x14ac:dyDescent="0.2">
      <c r="A138" s="73"/>
      <c r="B138" s="73"/>
      <c r="C138" s="73"/>
      <c r="D138" s="73"/>
    </row>
    <row r="139" spans="1:21" ht="9" customHeight="1" x14ac:dyDescent="0.2">
      <c r="A139" s="73"/>
      <c r="B139" s="73"/>
      <c r="C139" s="73"/>
      <c r="D139" s="73"/>
    </row>
    <row r="140" spans="1:21" ht="9" customHeight="1" x14ac:dyDescent="0.2">
      <c r="A140" s="73"/>
      <c r="B140" s="73"/>
      <c r="C140" s="73"/>
      <c r="D140" s="73"/>
    </row>
    <row r="141" spans="1:21" ht="9" customHeight="1" x14ac:dyDescent="0.2">
      <c r="A141" s="73"/>
      <c r="B141" s="73"/>
      <c r="C141" s="73"/>
      <c r="D141" s="73"/>
    </row>
    <row r="142" spans="1:21" ht="9" customHeight="1" x14ac:dyDescent="0.2">
      <c r="A142" s="73"/>
      <c r="B142" s="73"/>
      <c r="C142" s="73"/>
      <c r="D142" s="73"/>
    </row>
    <row r="143" spans="1:21" ht="9" customHeight="1" x14ac:dyDescent="0.2">
      <c r="A143" s="73"/>
      <c r="B143" s="73"/>
      <c r="C143" s="73"/>
      <c r="D143" s="73"/>
    </row>
    <row r="144" spans="1:21" ht="9" customHeight="1" x14ac:dyDescent="0.2">
      <c r="A144" s="73"/>
      <c r="B144" s="73"/>
      <c r="C144" s="73"/>
      <c r="D144" s="73"/>
    </row>
    <row r="145" spans="1:4" ht="9" customHeight="1" x14ac:dyDescent="0.2">
      <c r="A145" s="73"/>
      <c r="B145" s="73"/>
      <c r="C145" s="73"/>
      <c r="D145" s="73"/>
    </row>
    <row r="146" spans="1:4" ht="9" customHeight="1" x14ac:dyDescent="0.2">
      <c r="A146" s="73"/>
      <c r="B146" s="73"/>
      <c r="C146" s="73"/>
      <c r="D146" s="73"/>
    </row>
    <row r="147" spans="1:4" ht="9" customHeight="1" x14ac:dyDescent="0.2">
      <c r="A147" s="73"/>
      <c r="B147" s="73"/>
      <c r="C147" s="73"/>
      <c r="D147" s="73"/>
    </row>
    <row r="148" spans="1:4" ht="9" customHeight="1" x14ac:dyDescent="0.2">
      <c r="A148" s="73"/>
      <c r="B148" s="73"/>
      <c r="C148" s="73"/>
      <c r="D148" s="73"/>
    </row>
    <row r="149" spans="1:4" ht="9" customHeight="1" x14ac:dyDescent="0.2">
      <c r="A149" s="73"/>
      <c r="B149" s="73"/>
      <c r="C149" s="73"/>
      <c r="D149" s="73"/>
    </row>
    <row r="150" spans="1:4" ht="9" customHeight="1" x14ac:dyDescent="0.2">
      <c r="A150" s="73"/>
      <c r="B150" s="73"/>
      <c r="C150" s="73"/>
      <c r="D150" s="73"/>
    </row>
    <row r="151" spans="1:4" ht="9" customHeight="1" x14ac:dyDescent="0.2">
      <c r="A151" s="73"/>
      <c r="B151" s="73"/>
      <c r="C151" s="73"/>
      <c r="D151" s="73"/>
    </row>
    <row r="152" spans="1:4" ht="9" customHeight="1" x14ac:dyDescent="0.2">
      <c r="A152" s="73"/>
      <c r="B152" s="73"/>
      <c r="C152" s="73"/>
      <c r="D152" s="73"/>
    </row>
    <row r="153" spans="1:4" ht="9" customHeight="1" x14ac:dyDescent="0.2">
      <c r="A153" s="73"/>
      <c r="B153" s="73"/>
      <c r="C153" s="73"/>
      <c r="D153" s="73"/>
    </row>
    <row r="154" spans="1:4" ht="9" customHeight="1" x14ac:dyDescent="0.2">
      <c r="A154" s="73"/>
      <c r="B154" s="73"/>
      <c r="C154" s="73"/>
      <c r="D154" s="73"/>
    </row>
    <row r="155" spans="1:4" ht="9" customHeight="1" x14ac:dyDescent="0.2">
      <c r="A155" s="73"/>
      <c r="B155" s="73"/>
      <c r="C155" s="73"/>
      <c r="D155" s="73"/>
    </row>
    <row r="156" spans="1:4" ht="9" customHeight="1" x14ac:dyDescent="0.2">
      <c r="A156" s="73"/>
      <c r="B156" s="73"/>
      <c r="C156" s="73"/>
      <c r="D156" s="73"/>
    </row>
    <row r="157" spans="1:4" ht="9" customHeight="1" x14ac:dyDescent="0.2">
      <c r="A157" s="73"/>
      <c r="B157" s="73"/>
      <c r="C157" s="73"/>
      <c r="D157" s="73"/>
    </row>
    <row r="158" spans="1:4" ht="9" customHeight="1" x14ac:dyDescent="0.2">
      <c r="A158" s="73"/>
      <c r="B158" s="73"/>
      <c r="C158" s="73"/>
      <c r="D158" s="73"/>
    </row>
    <row r="159" spans="1:4" ht="9" customHeight="1" x14ac:dyDescent="0.2">
      <c r="A159" s="73"/>
      <c r="B159" s="73"/>
      <c r="C159" s="73"/>
      <c r="D159" s="73"/>
    </row>
    <row r="160" spans="1:4" ht="9" customHeight="1" x14ac:dyDescent="0.2">
      <c r="A160" s="73"/>
      <c r="B160" s="73"/>
      <c r="C160" s="73"/>
      <c r="D160" s="73"/>
    </row>
    <row r="161" spans="1:4" ht="9" customHeight="1" x14ac:dyDescent="0.2">
      <c r="A161" s="73"/>
      <c r="B161" s="73"/>
      <c r="C161" s="73"/>
      <c r="D161" s="73"/>
    </row>
    <row r="162" spans="1:4" ht="9" customHeight="1" x14ac:dyDescent="0.2">
      <c r="A162" s="73"/>
      <c r="B162" s="73"/>
      <c r="C162" s="73"/>
      <c r="D162" s="73"/>
    </row>
    <row r="163" spans="1:4" ht="9" customHeight="1" x14ac:dyDescent="0.2">
      <c r="A163" s="73"/>
      <c r="B163" s="73"/>
      <c r="C163" s="73"/>
      <c r="D163" s="73"/>
    </row>
    <row r="164" spans="1:4" ht="9" customHeight="1" x14ac:dyDescent="0.2">
      <c r="A164" s="73"/>
      <c r="B164" s="73"/>
      <c r="C164" s="73"/>
      <c r="D164" s="73"/>
    </row>
    <row r="165" spans="1:4" ht="9" customHeight="1" x14ac:dyDescent="0.2">
      <c r="A165" s="73"/>
      <c r="B165" s="73"/>
      <c r="C165" s="73"/>
      <c r="D165" s="73"/>
    </row>
    <row r="166" spans="1:4" ht="9" customHeight="1" x14ac:dyDescent="0.2">
      <c r="A166" s="73"/>
      <c r="B166" s="73"/>
      <c r="C166" s="73"/>
      <c r="D166" s="73"/>
    </row>
    <row r="167" spans="1:4" ht="9" customHeight="1" x14ac:dyDescent="0.2">
      <c r="A167" s="73"/>
      <c r="B167" s="73"/>
      <c r="C167" s="73"/>
      <c r="D167" s="73"/>
    </row>
    <row r="168" spans="1:4" ht="9" customHeight="1" x14ac:dyDescent="0.2">
      <c r="A168" s="73"/>
      <c r="B168" s="73"/>
      <c r="C168" s="73"/>
      <c r="D168" s="73"/>
    </row>
    <row r="169" spans="1:4" ht="9" customHeight="1" x14ac:dyDescent="0.2">
      <c r="A169" s="73"/>
      <c r="B169" s="73"/>
      <c r="C169" s="73"/>
      <c r="D169" s="73"/>
    </row>
    <row r="170" spans="1:4" ht="9" customHeight="1" x14ac:dyDescent="0.2">
      <c r="A170" s="73"/>
      <c r="B170" s="73"/>
      <c r="C170" s="73"/>
      <c r="D170" s="73"/>
    </row>
    <row r="171" spans="1:4" ht="9" customHeight="1" x14ac:dyDescent="0.2">
      <c r="A171" s="73"/>
      <c r="B171" s="73"/>
      <c r="C171" s="73"/>
      <c r="D171" s="73"/>
    </row>
    <row r="172" spans="1:4" ht="9" customHeight="1" x14ac:dyDescent="0.2">
      <c r="A172" s="73"/>
      <c r="B172" s="73"/>
      <c r="C172" s="73"/>
      <c r="D172" s="73"/>
    </row>
    <row r="173" spans="1:4" ht="9" customHeight="1" x14ac:dyDescent="0.2">
      <c r="A173" s="73"/>
      <c r="B173" s="73"/>
      <c r="C173" s="73"/>
      <c r="D173" s="73"/>
    </row>
    <row r="174" spans="1:4" ht="9" customHeight="1" x14ac:dyDescent="0.2">
      <c r="A174" s="73"/>
      <c r="B174" s="73"/>
      <c r="C174" s="73"/>
      <c r="D174" s="73"/>
    </row>
    <row r="175" spans="1:4" ht="9" customHeight="1" x14ac:dyDescent="0.2">
      <c r="A175" s="73"/>
      <c r="B175" s="73"/>
      <c r="C175" s="73"/>
      <c r="D175" s="73"/>
    </row>
    <row r="176" spans="1:4" ht="9" customHeight="1" x14ac:dyDescent="0.2">
      <c r="A176" s="73"/>
      <c r="B176" s="73"/>
      <c r="C176" s="73"/>
      <c r="D176" s="73"/>
    </row>
    <row r="177" spans="1:4" ht="9" customHeight="1" x14ac:dyDescent="0.2">
      <c r="A177" s="73"/>
      <c r="B177" s="73"/>
      <c r="C177" s="73"/>
      <c r="D177" s="73"/>
    </row>
    <row r="178" spans="1:4" ht="9" customHeight="1" x14ac:dyDescent="0.2">
      <c r="A178" s="73"/>
      <c r="B178" s="73"/>
      <c r="C178" s="73"/>
      <c r="D178" s="73"/>
    </row>
    <row r="179" spans="1:4" ht="9" customHeight="1" x14ac:dyDescent="0.2">
      <c r="A179" s="73"/>
      <c r="B179" s="73"/>
      <c r="C179" s="73"/>
      <c r="D179" s="73"/>
    </row>
    <row r="180" spans="1:4" ht="9" customHeight="1" x14ac:dyDescent="0.2">
      <c r="A180" s="73"/>
      <c r="B180" s="73"/>
      <c r="C180" s="73"/>
      <c r="D180" s="73"/>
    </row>
    <row r="181" spans="1:4" ht="9" customHeight="1" x14ac:dyDescent="0.2">
      <c r="A181" s="73"/>
      <c r="B181" s="73"/>
      <c r="C181" s="73"/>
      <c r="D181" s="73"/>
    </row>
    <row r="182" spans="1:4" ht="9" customHeight="1" x14ac:dyDescent="0.2">
      <c r="A182" s="73"/>
      <c r="B182" s="73"/>
      <c r="C182" s="73"/>
      <c r="D182" s="73"/>
    </row>
    <row r="183" spans="1:4" ht="9" customHeight="1" x14ac:dyDescent="0.2">
      <c r="A183" s="73"/>
      <c r="B183" s="73"/>
      <c r="C183" s="73"/>
      <c r="D183" s="73"/>
    </row>
    <row r="184" spans="1:4" ht="9" customHeight="1" x14ac:dyDescent="0.2">
      <c r="A184" s="73"/>
      <c r="B184" s="73"/>
      <c r="C184" s="73"/>
      <c r="D184" s="73"/>
    </row>
    <row r="185" spans="1:4" ht="9" customHeight="1" x14ac:dyDescent="0.2">
      <c r="A185" s="73"/>
      <c r="B185" s="73"/>
      <c r="C185" s="73"/>
      <c r="D185" s="73"/>
    </row>
    <row r="186" spans="1:4" ht="9" customHeight="1" x14ac:dyDescent="0.2">
      <c r="A186" s="73"/>
      <c r="B186" s="73"/>
      <c r="C186" s="73"/>
      <c r="D186" s="73"/>
    </row>
    <row r="187" spans="1:4" ht="9" customHeight="1" x14ac:dyDescent="0.2">
      <c r="A187" s="73"/>
      <c r="B187" s="73"/>
      <c r="C187" s="73"/>
      <c r="D187" s="73"/>
    </row>
    <row r="188" spans="1:4" ht="9.9499999999999993" customHeight="1" x14ac:dyDescent="0.2">
      <c r="A188" s="133"/>
      <c r="B188" s="73"/>
      <c r="C188" s="73"/>
    </row>
    <row r="202" ht="11.1" customHeight="1" x14ac:dyDescent="0.2"/>
  </sheetData>
  <mergeCells count="20">
    <mergeCell ref="O12:P12"/>
    <mergeCell ref="Q12:R12"/>
    <mergeCell ref="A12:D12"/>
    <mergeCell ref="E12:F12"/>
    <mergeCell ref="G12:H12"/>
    <mergeCell ref="I12:J12"/>
    <mergeCell ref="K12:L12"/>
    <mergeCell ref="M12:N12"/>
    <mergeCell ref="A8:U8"/>
    <mergeCell ref="A9:U9"/>
    <mergeCell ref="A10:U10"/>
    <mergeCell ref="A11:D11"/>
    <mergeCell ref="E11:F11"/>
    <mergeCell ref="G11:T11"/>
    <mergeCell ref="A7:U7"/>
    <mergeCell ref="A2:U2"/>
    <mergeCell ref="A3:U3"/>
    <mergeCell ref="A4:U4"/>
    <mergeCell ref="A5:U5"/>
    <mergeCell ref="A6:U6"/>
  </mergeCells>
  <printOptions horizontalCentered="1"/>
  <pageMargins left="0.31496062992125984" right="0.19685039370078741" top="0.39370078740157483" bottom="0.23622047244094491" header="0" footer="0.23622047244094491"/>
  <pageSetup firstPageNumber="8" fitToHeight="0" orientation="landscape" useFirstPageNumber="1" r:id="rId1"/>
  <headerFooter>
    <oddFooter>&amp;R&amp;8&amp;P</oddFooter>
  </headerFooter>
  <rowBreaks count="2" manualBreakCount="2">
    <brk id="47" max="20" man="1"/>
    <brk id="81" max="2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syncVertical="1" syncRef="A1" transitionEvaluation="1" codeName="Hoja11">
    <pageSetUpPr fitToPage="1"/>
  </sheetPr>
  <dimension ref="A1:U202"/>
  <sheetViews>
    <sheetView showGridLines="0" view="pageBreakPreview" zoomScaleNormal="80" zoomScaleSheetLayoutView="100" workbookViewId="0"/>
  </sheetViews>
  <sheetFormatPr baseColWidth="10" defaultColWidth="6.7109375" defaultRowHeight="12.75" x14ac:dyDescent="0.2"/>
  <cols>
    <col min="1" max="1" width="2.42578125" style="81" customWidth="1"/>
    <col min="2" max="2" width="2.85546875" style="81" customWidth="1"/>
    <col min="3" max="3" width="3.28515625" style="81" customWidth="1"/>
    <col min="4" max="4" width="4" style="81" customWidth="1"/>
    <col min="5" max="5" width="6.7109375" style="81"/>
    <col min="6" max="19" width="6.7109375" style="81" customWidth="1"/>
    <col min="20" max="20" width="6.7109375" style="81"/>
    <col min="21" max="21" width="6.7109375" style="81" customWidth="1"/>
    <col min="22" max="16384" width="6.7109375" style="82"/>
  </cols>
  <sheetData>
    <row r="1" spans="1:21" ht="12" customHeight="1" x14ac:dyDescent="0.2"/>
    <row r="2" spans="1:21" ht="12" customHeight="1" x14ac:dyDescent="0.2">
      <c r="A2" s="593" t="s">
        <v>63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 s="593"/>
      <c r="Q2" s="593"/>
      <c r="R2" s="593"/>
      <c r="S2" s="593"/>
      <c r="T2" s="593"/>
      <c r="U2" s="593"/>
    </row>
    <row r="3" spans="1:21" ht="13.5" customHeight="1" x14ac:dyDescent="0.2">
      <c r="A3" s="593" t="s">
        <v>42</v>
      </c>
      <c r="B3" s="593"/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  <c r="S3" s="593"/>
      <c r="T3" s="593"/>
      <c r="U3" s="593"/>
    </row>
    <row r="4" spans="1:21" ht="12" customHeight="1" x14ac:dyDescent="0.2"/>
    <row r="5" spans="1:21" ht="12" customHeight="1" x14ac:dyDescent="0.2">
      <c r="A5" s="595" t="s">
        <v>284</v>
      </c>
      <c r="B5" s="595"/>
      <c r="C5" s="595"/>
      <c r="D5" s="595"/>
      <c r="E5" s="595"/>
      <c r="F5" s="595"/>
      <c r="G5" s="595"/>
      <c r="H5" s="595"/>
      <c r="I5" s="595"/>
      <c r="J5" s="595"/>
      <c r="K5" s="595"/>
      <c r="L5" s="595"/>
      <c r="M5" s="595"/>
      <c r="N5" s="595"/>
      <c r="O5" s="595"/>
      <c r="P5" s="595"/>
      <c r="Q5" s="595"/>
      <c r="R5" s="595"/>
      <c r="S5" s="595"/>
      <c r="T5" s="595"/>
      <c r="U5" s="595"/>
    </row>
    <row r="6" spans="1:21" ht="12" customHeight="1" x14ac:dyDescent="0.2">
      <c r="A6" s="596"/>
      <c r="B6" s="596"/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596"/>
      <c r="O6" s="596"/>
      <c r="P6" s="596"/>
      <c r="Q6" s="596"/>
      <c r="R6" s="596"/>
      <c r="S6" s="596"/>
      <c r="T6" s="596"/>
      <c r="U6" s="596"/>
    </row>
    <row r="7" spans="1:21" ht="12" customHeight="1" x14ac:dyDescent="0.2">
      <c r="A7" s="592" t="s">
        <v>43</v>
      </c>
      <c r="B7" s="592"/>
      <c r="C7" s="592"/>
      <c r="D7" s="592"/>
      <c r="E7" s="592"/>
      <c r="F7" s="592"/>
      <c r="G7" s="592"/>
      <c r="H7" s="592"/>
      <c r="I7" s="592"/>
      <c r="J7" s="592"/>
      <c r="K7" s="592"/>
      <c r="L7" s="592"/>
      <c r="M7" s="592"/>
      <c r="N7" s="592"/>
      <c r="O7" s="592"/>
      <c r="P7" s="592"/>
      <c r="Q7" s="592"/>
      <c r="R7" s="592"/>
      <c r="S7" s="592"/>
      <c r="T7" s="592"/>
      <c r="U7" s="592"/>
    </row>
    <row r="8" spans="1:21" ht="9.75" hidden="1" customHeight="1" x14ac:dyDescent="0.2">
      <c r="A8" s="592"/>
      <c r="B8" s="592"/>
      <c r="C8" s="592"/>
      <c r="D8" s="592"/>
      <c r="E8" s="592"/>
      <c r="F8" s="592"/>
      <c r="G8" s="592"/>
      <c r="H8" s="592"/>
      <c r="I8" s="592"/>
      <c r="J8" s="592"/>
      <c r="K8" s="592"/>
      <c r="L8" s="592"/>
      <c r="M8" s="592"/>
      <c r="N8" s="592"/>
      <c r="O8" s="592"/>
      <c r="P8" s="592"/>
      <c r="Q8" s="592"/>
      <c r="R8" s="592"/>
      <c r="S8" s="592"/>
      <c r="T8" s="592"/>
      <c r="U8" s="592"/>
    </row>
    <row r="9" spans="1:21" ht="9.75" customHeight="1" x14ac:dyDescent="0.2">
      <c r="A9" s="592"/>
      <c r="B9" s="592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92"/>
      <c r="O9" s="592"/>
      <c r="P9" s="592"/>
      <c r="Q9" s="592"/>
      <c r="R9" s="592"/>
      <c r="S9" s="592"/>
      <c r="T9" s="592"/>
      <c r="U9" s="592"/>
    </row>
    <row r="10" spans="1:21" ht="9.75" customHeight="1" thickBot="1" x14ac:dyDescent="0.25">
      <c r="A10" s="597"/>
      <c r="B10" s="597"/>
      <c r="C10" s="597"/>
      <c r="D10" s="597"/>
      <c r="E10" s="597"/>
      <c r="F10" s="597"/>
      <c r="G10" s="597"/>
      <c r="H10" s="597"/>
      <c r="I10" s="597"/>
      <c r="J10" s="597"/>
      <c r="K10" s="597"/>
      <c r="L10" s="597"/>
      <c r="M10" s="597"/>
      <c r="N10" s="597"/>
      <c r="O10" s="597"/>
      <c r="P10" s="597"/>
      <c r="Q10" s="597"/>
      <c r="R10" s="597"/>
      <c r="S10" s="597"/>
      <c r="T10" s="597"/>
      <c r="U10" s="597"/>
    </row>
    <row r="11" spans="1:21" ht="11.1" customHeight="1" x14ac:dyDescent="0.2">
      <c r="A11" s="598" t="s">
        <v>44</v>
      </c>
      <c r="B11" s="599"/>
      <c r="C11" s="599"/>
      <c r="D11" s="599"/>
      <c r="E11" s="600" t="s">
        <v>45</v>
      </c>
      <c r="F11" s="601"/>
      <c r="G11" s="602" t="s">
        <v>46</v>
      </c>
      <c r="H11" s="603"/>
      <c r="I11" s="603"/>
      <c r="J11" s="603"/>
      <c r="K11" s="603"/>
      <c r="L11" s="603"/>
      <c r="M11" s="603"/>
      <c r="N11" s="603"/>
      <c r="O11" s="603"/>
      <c r="P11" s="603"/>
      <c r="Q11" s="603"/>
      <c r="R11" s="603"/>
      <c r="S11" s="603"/>
      <c r="T11" s="603"/>
      <c r="U11" s="84"/>
    </row>
    <row r="12" spans="1:21" ht="11.1" customHeight="1" x14ac:dyDescent="0.2">
      <c r="A12" s="606" t="s">
        <v>47</v>
      </c>
      <c r="B12" s="607"/>
      <c r="C12" s="607"/>
      <c r="D12" s="607"/>
      <c r="E12" s="608" t="s">
        <v>48</v>
      </c>
      <c r="F12" s="609"/>
      <c r="G12" s="610" t="s">
        <v>49</v>
      </c>
      <c r="H12" s="605"/>
      <c r="I12" s="604" t="s">
        <v>50</v>
      </c>
      <c r="J12" s="605"/>
      <c r="K12" s="604" t="s">
        <v>51</v>
      </c>
      <c r="L12" s="605"/>
      <c r="M12" s="604" t="s">
        <v>52</v>
      </c>
      <c r="N12" s="605"/>
      <c r="O12" s="604" t="s">
        <v>53</v>
      </c>
      <c r="P12" s="605"/>
      <c r="Q12" s="604" t="s">
        <v>54</v>
      </c>
      <c r="R12" s="605"/>
      <c r="S12" s="85" t="s">
        <v>55</v>
      </c>
      <c r="T12" s="86"/>
      <c r="U12" s="87" t="s">
        <v>9</v>
      </c>
    </row>
    <row r="13" spans="1:21" ht="11.1" customHeight="1" thickBot="1" x14ac:dyDescent="0.25">
      <c r="A13" s="88"/>
      <c r="B13" s="89"/>
      <c r="C13" s="89"/>
      <c r="D13" s="89"/>
      <c r="E13" s="90" t="s">
        <v>56</v>
      </c>
      <c r="F13" s="91" t="s">
        <v>57</v>
      </c>
      <c r="G13" s="92" t="s">
        <v>56</v>
      </c>
      <c r="H13" s="92" t="s">
        <v>57</v>
      </c>
      <c r="I13" s="92" t="s">
        <v>56</v>
      </c>
      <c r="J13" s="92" t="s">
        <v>57</v>
      </c>
      <c r="K13" s="92" t="s">
        <v>56</v>
      </c>
      <c r="L13" s="92" t="s">
        <v>57</v>
      </c>
      <c r="M13" s="92" t="s">
        <v>56</v>
      </c>
      <c r="N13" s="92" t="s">
        <v>57</v>
      </c>
      <c r="O13" s="92" t="s">
        <v>56</v>
      </c>
      <c r="P13" s="92" t="s">
        <v>57</v>
      </c>
      <c r="Q13" s="92" t="s">
        <v>56</v>
      </c>
      <c r="R13" s="92" t="s">
        <v>57</v>
      </c>
      <c r="S13" s="92" t="s">
        <v>56</v>
      </c>
      <c r="T13" s="93" t="s">
        <v>57</v>
      </c>
      <c r="U13" s="94"/>
    </row>
    <row r="14" spans="1:21" ht="10.5" customHeight="1" x14ac:dyDescent="0.2">
      <c r="A14" s="95" t="s">
        <v>58</v>
      </c>
      <c r="B14" s="96">
        <v>0</v>
      </c>
      <c r="C14" s="97" t="s">
        <v>59</v>
      </c>
      <c r="D14" s="98"/>
      <c r="E14" s="432">
        <v>0</v>
      </c>
      <c r="F14" s="434">
        <v>0</v>
      </c>
      <c r="G14" s="433">
        <v>0</v>
      </c>
      <c r="H14" s="433">
        <v>0</v>
      </c>
      <c r="I14" s="509">
        <v>0</v>
      </c>
      <c r="J14" s="509">
        <v>0</v>
      </c>
      <c r="K14" s="509">
        <v>0</v>
      </c>
      <c r="L14" s="509">
        <v>0</v>
      </c>
      <c r="M14" s="509">
        <v>0</v>
      </c>
      <c r="N14" s="509">
        <v>0</v>
      </c>
      <c r="O14" s="509">
        <v>0</v>
      </c>
      <c r="P14" s="509">
        <v>0</v>
      </c>
      <c r="Q14" s="509">
        <v>0</v>
      </c>
      <c r="R14" s="509">
        <v>0</v>
      </c>
      <c r="S14" s="509">
        <v>0</v>
      </c>
      <c r="T14" s="510">
        <v>0</v>
      </c>
      <c r="U14" s="431">
        <f>SUM(E14:T14)</f>
        <v>0</v>
      </c>
    </row>
    <row r="15" spans="1:21" ht="10.5" customHeight="1" x14ac:dyDescent="0.2">
      <c r="A15" s="106"/>
      <c r="B15" s="107">
        <v>1</v>
      </c>
      <c r="C15" s="108"/>
      <c r="D15" s="108"/>
      <c r="E15" s="428">
        <v>0</v>
      </c>
      <c r="F15" s="430">
        <v>0</v>
      </c>
      <c r="G15" s="429">
        <v>0</v>
      </c>
      <c r="H15" s="429">
        <v>0</v>
      </c>
      <c r="I15" s="429">
        <v>0</v>
      </c>
      <c r="J15" s="429">
        <v>0</v>
      </c>
      <c r="K15" s="429">
        <v>0</v>
      </c>
      <c r="L15" s="429">
        <v>0</v>
      </c>
      <c r="M15" s="429">
        <v>0</v>
      </c>
      <c r="N15" s="429">
        <v>0</v>
      </c>
      <c r="O15" s="429">
        <v>0</v>
      </c>
      <c r="P15" s="429">
        <v>0</v>
      </c>
      <c r="Q15" s="429">
        <v>0</v>
      </c>
      <c r="R15" s="429">
        <v>0</v>
      </c>
      <c r="S15" s="429">
        <v>0</v>
      </c>
      <c r="T15" s="511">
        <v>0</v>
      </c>
      <c r="U15" s="512">
        <f t="shared" ref="U15:U78" si="0">SUM(E15:T15)</f>
        <v>0</v>
      </c>
    </row>
    <row r="16" spans="1:21" ht="10.5" customHeight="1" x14ac:dyDescent="0.2">
      <c r="A16" s="113"/>
      <c r="B16" s="96">
        <v>2</v>
      </c>
      <c r="C16" s="98"/>
      <c r="D16" s="98"/>
      <c r="E16" s="432">
        <v>0</v>
      </c>
      <c r="F16" s="434">
        <v>0</v>
      </c>
      <c r="G16" s="433">
        <v>0</v>
      </c>
      <c r="H16" s="433">
        <v>0</v>
      </c>
      <c r="I16" s="509">
        <v>0</v>
      </c>
      <c r="J16" s="509">
        <v>0</v>
      </c>
      <c r="K16" s="509">
        <v>0</v>
      </c>
      <c r="L16" s="509">
        <v>0</v>
      </c>
      <c r="M16" s="509">
        <v>0</v>
      </c>
      <c r="N16" s="509">
        <v>0</v>
      </c>
      <c r="O16" s="509">
        <v>0</v>
      </c>
      <c r="P16" s="509">
        <v>0</v>
      </c>
      <c r="Q16" s="509">
        <v>0</v>
      </c>
      <c r="R16" s="509">
        <v>0</v>
      </c>
      <c r="S16" s="509">
        <v>0</v>
      </c>
      <c r="T16" s="510">
        <v>0</v>
      </c>
      <c r="U16" s="431">
        <f t="shared" si="0"/>
        <v>0</v>
      </c>
    </row>
    <row r="17" spans="1:21" ht="10.5" customHeight="1" x14ac:dyDescent="0.2">
      <c r="A17" s="106"/>
      <c r="B17" s="107">
        <v>3</v>
      </c>
      <c r="C17" s="108"/>
      <c r="D17" s="108"/>
      <c r="E17" s="428">
        <v>0</v>
      </c>
      <c r="F17" s="430">
        <v>0</v>
      </c>
      <c r="G17" s="429">
        <v>0</v>
      </c>
      <c r="H17" s="429">
        <v>0</v>
      </c>
      <c r="I17" s="429">
        <v>0</v>
      </c>
      <c r="J17" s="429">
        <v>0</v>
      </c>
      <c r="K17" s="429">
        <v>0</v>
      </c>
      <c r="L17" s="429">
        <v>0</v>
      </c>
      <c r="M17" s="429">
        <v>0</v>
      </c>
      <c r="N17" s="429">
        <v>0</v>
      </c>
      <c r="O17" s="429">
        <v>0</v>
      </c>
      <c r="P17" s="429">
        <v>0</v>
      </c>
      <c r="Q17" s="429">
        <v>0</v>
      </c>
      <c r="R17" s="429">
        <v>0</v>
      </c>
      <c r="S17" s="429">
        <v>0</v>
      </c>
      <c r="T17" s="511">
        <v>0</v>
      </c>
      <c r="U17" s="512">
        <f t="shared" si="0"/>
        <v>0</v>
      </c>
    </row>
    <row r="18" spans="1:21" ht="10.5" customHeight="1" x14ac:dyDescent="0.2">
      <c r="A18" s="113"/>
      <c r="B18" s="96">
        <v>4</v>
      </c>
      <c r="C18" s="98"/>
      <c r="D18" s="98"/>
      <c r="E18" s="432">
        <v>0</v>
      </c>
      <c r="F18" s="434">
        <v>0</v>
      </c>
      <c r="G18" s="433">
        <v>0</v>
      </c>
      <c r="H18" s="433">
        <v>0</v>
      </c>
      <c r="I18" s="509">
        <v>0</v>
      </c>
      <c r="J18" s="509">
        <v>0</v>
      </c>
      <c r="K18" s="509">
        <v>0</v>
      </c>
      <c r="L18" s="509">
        <v>0</v>
      </c>
      <c r="M18" s="509">
        <v>0</v>
      </c>
      <c r="N18" s="509">
        <v>0</v>
      </c>
      <c r="O18" s="509">
        <v>0</v>
      </c>
      <c r="P18" s="509">
        <v>0</v>
      </c>
      <c r="Q18" s="509">
        <v>0</v>
      </c>
      <c r="R18" s="509">
        <v>0</v>
      </c>
      <c r="S18" s="509">
        <v>0</v>
      </c>
      <c r="T18" s="510">
        <v>0</v>
      </c>
      <c r="U18" s="431">
        <f t="shared" si="0"/>
        <v>0</v>
      </c>
    </row>
    <row r="19" spans="1:21" ht="10.5" customHeight="1" x14ac:dyDescent="0.2">
      <c r="A19" s="106"/>
      <c r="B19" s="107">
        <v>5</v>
      </c>
      <c r="C19" s="108"/>
      <c r="D19" s="108"/>
      <c r="E19" s="428">
        <v>0</v>
      </c>
      <c r="F19" s="430">
        <v>0</v>
      </c>
      <c r="G19" s="429">
        <v>0</v>
      </c>
      <c r="H19" s="429">
        <v>0</v>
      </c>
      <c r="I19" s="429">
        <v>0</v>
      </c>
      <c r="J19" s="429">
        <v>0</v>
      </c>
      <c r="K19" s="429">
        <v>0</v>
      </c>
      <c r="L19" s="429">
        <v>0</v>
      </c>
      <c r="M19" s="429">
        <v>0</v>
      </c>
      <c r="N19" s="429">
        <v>0</v>
      </c>
      <c r="O19" s="429">
        <v>0</v>
      </c>
      <c r="P19" s="429">
        <v>0</v>
      </c>
      <c r="Q19" s="429">
        <v>0</v>
      </c>
      <c r="R19" s="429">
        <v>0</v>
      </c>
      <c r="S19" s="429">
        <v>0</v>
      </c>
      <c r="T19" s="511">
        <v>0</v>
      </c>
      <c r="U19" s="512">
        <f t="shared" si="0"/>
        <v>0</v>
      </c>
    </row>
    <row r="20" spans="1:21" ht="10.5" customHeight="1" x14ac:dyDescent="0.2">
      <c r="A20" s="113"/>
      <c r="B20" s="96">
        <v>6</v>
      </c>
      <c r="C20" s="98"/>
      <c r="D20" s="98"/>
      <c r="E20" s="432">
        <v>0</v>
      </c>
      <c r="F20" s="434">
        <v>0</v>
      </c>
      <c r="G20" s="433">
        <v>0</v>
      </c>
      <c r="H20" s="433">
        <v>0</v>
      </c>
      <c r="I20" s="509">
        <v>0</v>
      </c>
      <c r="J20" s="509">
        <v>0</v>
      </c>
      <c r="K20" s="509">
        <v>0</v>
      </c>
      <c r="L20" s="509">
        <v>0</v>
      </c>
      <c r="M20" s="509">
        <v>0</v>
      </c>
      <c r="N20" s="509">
        <v>0</v>
      </c>
      <c r="O20" s="509">
        <v>0</v>
      </c>
      <c r="P20" s="509">
        <v>0</v>
      </c>
      <c r="Q20" s="509">
        <v>0</v>
      </c>
      <c r="R20" s="509">
        <v>0</v>
      </c>
      <c r="S20" s="509">
        <v>0</v>
      </c>
      <c r="T20" s="510">
        <v>0</v>
      </c>
      <c r="U20" s="431">
        <f t="shared" si="0"/>
        <v>0</v>
      </c>
    </row>
    <row r="21" spans="1:21" ht="10.5" customHeight="1" x14ac:dyDescent="0.2">
      <c r="A21" s="106"/>
      <c r="B21" s="107">
        <v>7</v>
      </c>
      <c r="C21" s="108"/>
      <c r="D21" s="108"/>
      <c r="E21" s="428">
        <v>0</v>
      </c>
      <c r="F21" s="430">
        <v>0</v>
      </c>
      <c r="G21" s="429">
        <v>0</v>
      </c>
      <c r="H21" s="429">
        <v>0</v>
      </c>
      <c r="I21" s="429">
        <v>0</v>
      </c>
      <c r="J21" s="429">
        <v>0</v>
      </c>
      <c r="K21" s="429">
        <v>0</v>
      </c>
      <c r="L21" s="429">
        <v>0</v>
      </c>
      <c r="M21" s="429">
        <v>0</v>
      </c>
      <c r="N21" s="429">
        <v>0</v>
      </c>
      <c r="O21" s="429">
        <v>0</v>
      </c>
      <c r="P21" s="429">
        <v>0</v>
      </c>
      <c r="Q21" s="429">
        <v>0</v>
      </c>
      <c r="R21" s="429">
        <v>0</v>
      </c>
      <c r="S21" s="429">
        <v>0</v>
      </c>
      <c r="T21" s="511">
        <v>0</v>
      </c>
      <c r="U21" s="512">
        <f t="shared" si="0"/>
        <v>0</v>
      </c>
    </row>
    <row r="22" spans="1:21" ht="10.5" customHeight="1" x14ac:dyDescent="0.2">
      <c r="A22" s="113"/>
      <c r="B22" s="96">
        <v>8</v>
      </c>
      <c r="C22" s="98"/>
      <c r="D22" s="98"/>
      <c r="E22" s="432">
        <v>0</v>
      </c>
      <c r="F22" s="434">
        <v>0</v>
      </c>
      <c r="G22" s="433">
        <v>0</v>
      </c>
      <c r="H22" s="433">
        <v>0</v>
      </c>
      <c r="I22" s="509">
        <v>0</v>
      </c>
      <c r="J22" s="509">
        <v>0</v>
      </c>
      <c r="K22" s="509">
        <v>0</v>
      </c>
      <c r="L22" s="509">
        <v>0</v>
      </c>
      <c r="M22" s="509">
        <v>0</v>
      </c>
      <c r="N22" s="509">
        <v>0</v>
      </c>
      <c r="O22" s="509">
        <v>0</v>
      </c>
      <c r="P22" s="509">
        <v>0</v>
      </c>
      <c r="Q22" s="509">
        <v>0</v>
      </c>
      <c r="R22" s="509">
        <v>0</v>
      </c>
      <c r="S22" s="509">
        <v>0</v>
      </c>
      <c r="T22" s="510">
        <v>0</v>
      </c>
      <c r="U22" s="431">
        <f t="shared" si="0"/>
        <v>0</v>
      </c>
    </row>
    <row r="23" spans="1:21" ht="10.5" customHeight="1" x14ac:dyDescent="0.2">
      <c r="A23" s="106"/>
      <c r="B23" s="107">
        <v>9</v>
      </c>
      <c r="C23" s="108"/>
      <c r="D23" s="108"/>
      <c r="E23" s="428">
        <v>0</v>
      </c>
      <c r="F23" s="430">
        <v>0</v>
      </c>
      <c r="G23" s="429">
        <v>0</v>
      </c>
      <c r="H23" s="429">
        <v>0</v>
      </c>
      <c r="I23" s="429">
        <v>0</v>
      </c>
      <c r="J23" s="429">
        <v>0</v>
      </c>
      <c r="K23" s="429">
        <v>0</v>
      </c>
      <c r="L23" s="429">
        <v>0</v>
      </c>
      <c r="M23" s="429">
        <v>0</v>
      </c>
      <c r="N23" s="429">
        <v>0</v>
      </c>
      <c r="O23" s="429">
        <v>0</v>
      </c>
      <c r="P23" s="429">
        <v>0</v>
      </c>
      <c r="Q23" s="429">
        <v>0</v>
      </c>
      <c r="R23" s="429">
        <v>0</v>
      </c>
      <c r="S23" s="429">
        <v>0</v>
      </c>
      <c r="T23" s="511">
        <v>0</v>
      </c>
      <c r="U23" s="512">
        <f t="shared" si="0"/>
        <v>0</v>
      </c>
    </row>
    <row r="24" spans="1:21" ht="10.5" customHeight="1" x14ac:dyDescent="0.2">
      <c r="A24" s="113"/>
      <c r="B24" s="96">
        <v>10</v>
      </c>
      <c r="C24" s="98"/>
      <c r="D24" s="98"/>
      <c r="E24" s="432">
        <v>0</v>
      </c>
      <c r="F24" s="434">
        <v>0</v>
      </c>
      <c r="G24" s="433">
        <v>0</v>
      </c>
      <c r="H24" s="433">
        <v>0</v>
      </c>
      <c r="I24" s="509">
        <v>0</v>
      </c>
      <c r="J24" s="509">
        <v>0</v>
      </c>
      <c r="K24" s="509">
        <v>0</v>
      </c>
      <c r="L24" s="509">
        <v>0</v>
      </c>
      <c r="M24" s="509">
        <v>0</v>
      </c>
      <c r="N24" s="509">
        <v>0</v>
      </c>
      <c r="O24" s="509">
        <v>0</v>
      </c>
      <c r="P24" s="509">
        <v>0</v>
      </c>
      <c r="Q24" s="509">
        <v>0</v>
      </c>
      <c r="R24" s="509">
        <v>0</v>
      </c>
      <c r="S24" s="509">
        <v>0</v>
      </c>
      <c r="T24" s="510">
        <v>0</v>
      </c>
      <c r="U24" s="431">
        <f t="shared" si="0"/>
        <v>0</v>
      </c>
    </row>
    <row r="25" spans="1:21" ht="10.5" customHeight="1" x14ac:dyDescent="0.2">
      <c r="A25" s="106"/>
      <c r="B25" s="107">
        <v>11</v>
      </c>
      <c r="C25" s="108"/>
      <c r="D25" s="108"/>
      <c r="E25" s="428">
        <v>0</v>
      </c>
      <c r="F25" s="430">
        <v>0</v>
      </c>
      <c r="G25" s="429">
        <v>0</v>
      </c>
      <c r="H25" s="429">
        <v>0</v>
      </c>
      <c r="I25" s="429">
        <v>0</v>
      </c>
      <c r="J25" s="429">
        <v>0</v>
      </c>
      <c r="K25" s="429">
        <v>0</v>
      </c>
      <c r="L25" s="429">
        <v>0</v>
      </c>
      <c r="M25" s="429">
        <v>0</v>
      </c>
      <c r="N25" s="429">
        <v>0</v>
      </c>
      <c r="O25" s="429">
        <v>0</v>
      </c>
      <c r="P25" s="429">
        <v>0</v>
      </c>
      <c r="Q25" s="429">
        <v>0</v>
      </c>
      <c r="R25" s="429">
        <v>0</v>
      </c>
      <c r="S25" s="429">
        <v>0</v>
      </c>
      <c r="T25" s="511">
        <v>0</v>
      </c>
      <c r="U25" s="512">
        <f t="shared" si="0"/>
        <v>0</v>
      </c>
    </row>
    <row r="26" spans="1:21" ht="10.5" customHeight="1" x14ac:dyDescent="0.2">
      <c r="A26" s="113"/>
      <c r="B26" s="96">
        <v>12</v>
      </c>
      <c r="C26" s="98"/>
      <c r="D26" s="98"/>
      <c r="E26" s="432">
        <v>0</v>
      </c>
      <c r="F26" s="434">
        <v>0</v>
      </c>
      <c r="G26" s="433">
        <v>0</v>
      </c>
      <c r="H26" s="433">
        <v>0</v>
      </c>
      <c r="I26" s="509">
        <v>0</v>
      </c>
      <c r="J26" s="509">
        <v>0</v>
      </c>
      <c r="K26" s="509">
        <v>0</v>
      </c>
      <c r="L26" s="509">
        <v>0</v>
      </c>
      <c r="M26" s="509">
        <v>0</v>
      </c>
      <c r="N26" s="509">
        <v>0</v>
      </c>
      <c r="O26" s="509">
        <v>0</v>
      </c>
      <c r="P26" s="509">
        <v>0</v>
      </c>
      <c r="Q26" s="509">
        <v>0</v>
      </c>
      <c r="R26" s="509">
        <v>0</v>
      </c>
      <c r="S26" s="509">
        <v>0</v>
      </c>
      <c r="T26" s="510">
        <v>0</v>
      </c>
      <c r="U26" s="431">
        <f t="shared" si="0"/>
        <v>0</v>
      </c>
    </row>
    <row r="27" spans="1:21" ht="10.5" customHeight="1" x14ac:dyDescent="0.2">
      <c r="A27" s="106"/>
      <c r="B27" s="107">
        <v>13</v>
      </c>
      <c r="C27" s="108"/>
      <c r="D27" s="108"/>
      <c r="E27" s="428">
        <v>0</v>
      </c>
      <c r="F27" s="430">
        <v>0</v>
      </c>
      <c r="G27" s="429">
        <v>0</v>
      </c>
      <c r="H27" s="429">
        <v>0</v>
      </c>
      <c r="I27" s="429">
        <v>0</v>
      </c>
      <c r="J27" s="429">
        <v>0</v>
      </c>
      <c r="K27" s="429">
        <v>0</v>
      </c>
      <c r="L27" s="429">
        <v>0</v>
      </c>
      <c r="M27" s="429">
        <v>0</v>
      </c>
      <c r="N27" s="429">
        <v>0</v>
      </c>
      <c r="O27" s="429">
        <v>0</v>
      </c>
      <c r="P27" s="429">
        <v>0</v>
      </c>
      <c r="Q27" s="429">
        <v>0</v>
      </c>
      <c r="R27" s="429">
        <v>0</v>
      </c>
      <c r="S27" s="429">
        <v>0</v>
      </c>
      <c r="T27" s="511">
        <v>0</v>
      </c>
      <c r="U27" s="512">
        <f t="shared" si="0"/>
        <v>0</v>
      </c>
    </row>
    <row r="28" spans="1:21" ht="10.5" customHeight="1" x14ac:dyDescent="0.2">
      <c r="A28" s="113"/>
      <c r="B28" s="96">
        <v>14</v>
      </c>
      <c r="C28" s="98"/>
      <c r="D28" s="98"/>
      <c r="E28" s="432">
        <v>0</v>
      </c>
      <c r="F28" s="434">
        <v>0</v>
      </c>
      <c r="G28" s="433">
        <v>0</v>
      </c>
      <c r="H28" s="433">
        <v>0</v>
      </c>
      <c r="I28" s="509">
        <v>0</v>
      </c>
      <c r="J28" s="509">
        <v>0</v>
      </c>
      <c r="K28" s="509">
        <v>0</v>
      </c>
      <c r="L28" s="509">
        <v>0</v>
      </c>
      <c r="M28" s="509">
        <v>0</v>
      </c>
      <c r="N28" s="509">
        <v>0</v>
      </c>
      <c r="O28" s="509">
        <v>0</v>
      </c>
      <c r="P28" s="509">
        <v>0</v>
      </c>
      <c r="Q28" s="509">
        <v>0</v>
      </c>
      <c r="R28" s="509">
        <v>0</v>
      </c>
      <c r="S28" s="509">
        <v>0</v>
      </c>
      <c r="T28" s="510">
        <v>0</v>
      </c>
      <c r="U28" s="431">
        <f t="shared" si="0"/>
        <v>0</v>
      </c>
    </row>
    <row r="29" spans="1:21" ht="10.5" customHeight="1" x14ac:dyDescent="0.2">
      <c r="A29" s="106"/>
      <c r="B29" s="107">
        <v>15</v>
      </c>
      <c r="C29" s="108"/>
      <c r="D29" s="108"/>
      <c r="E29" s="428">
        <v>0</v>
      </c>
      <c r="F29" s="430">
        <v>0</v>
      </c>
      <c r="G29" s="429">
        <v>0</v>
      </c>
      <c r="H29" s="429">
        <v>0</v>
      </c>
      <c r="I29" s="429">
        <v>0</v>
      </c>
      <c r="J29" s="429">
        <v>0</v>
      </c>
      <c r="K29" s="429">
        <v>0</v>
      </c>
      <c r="L29" s="429">
        <v>0</v>
      </c>
      <c r="M29" s="429">
        <v>0</v>
      </c>
      <c r="N29" s="429">
        <v>0</v>
      </c>
      <c r="O29" s="429">
        <v>0</v>
      </c>
      <c r="P29" s="429">
        <v>0</v>
      </c>
      <c r="Q29" s="429">
        <v>0</v>
      </c>
      <c r="R29" s="429">
        <v>0</v>
      </c>
      <c r="S29" s="429">
        <v>0</v>
      </c>
      <c r="T29" s="511">
        <v>0</v>
      </c>
      <c r="U29" s="512">
        <f t="shared" si="0"/>
        <v>0</v>
      </c>
    </row>
    <row r="30" spans="1:21" ht="10.5" customHeight="1" x14ac:dyDescent="0.2">
      <c r="A30" s="113"/>
      <c r="B30" s="96">
        <v>16</v>
      </c>
      <c r="C30" s="98"/>
      <c r="D30" s="98"/>
      <c r="E30" s="432">
        <v>0</v>
      </c>
      <c r="F30" s="434">
        <v>0</v>
      </c>
      <c r="G30" s="433">
        <v>0</v>
      </c>
      <c r="H30" s="433">
        <v>0</v>
      </c>
      <c r="I30" s="509">
        <v>0</v>
      </c>
      <c r="J30" s="509">
        <v>0</v>
      </c>
      <c r="K30" s="509">
        <v>0</v>
      </c>
      <c r="L30" s="509">
        <v>0</v>
      </c>
      <c r="M30" s="509">
        <v>0</v>
      </c>
      <c r="N30" s="509">
        <v>0</v>
      </c>
      <c r="O30" s="509">
        <v>0</v>
      </c>
      <c r="P30" s="509">
        <v>0</v>
      </c>
      <c r="Q30" s="509">
        <v>0</v>
      </c>
      <c r="R30" s="509">
        <v>0</v>
      </c>
      <c r="S30" s="509">
        <v>0</v>
      </c>
      <c r="T30" s="510">
        <v>0</v>
      </c>
      <c r="U30" s="431">
        <f t="shared" si="0"/>
        <v>0</v>
      </c>
    </row>
    <row r="31" spans="1:21" ht="10.5" customHeight="1" x14ac:dyDescent="0.2">
      <c r="A31" s="106"/>
      <c r="B31" s="107">
        <v>17</v>
      </c>
      <c r="C31" s="108"/>
      <c r="D31" s="108"/>
      <c r="E31" s="428">
        <v>0</v>
      </c>
      <c r="F31" s="430">
        <v>0</v>
      </c>
      <c r="G31" s="429">
        <v>0</v>
      </c>
      <c r="H31" s="429">
        <v>0</v>
      </c>
      <c r="I31" s="429">
        <v>0</v>
      </c>
      <c r="J31" s="429">
        <v>0</v>
      </c>
      <c r="K31" s="429">
        <v>0</v>
      </c>
      <c r="L31" s="429">
        <v>0</v>
      </c>
      <c r="M31" s="429">
        <v>0</v>
      </c>
      <c r="N31" s="429">
        <v>0</v>
      </c>
      <c r="O31" s="429">
        <v>0</v>
      </c>
      <c r="P31" s="429">
        <v>0</v>
      </c>
      <c r="Q31" s="429">
        <v>0</v>
      </c>
      <c r="R31" s="429">
        <v>0</v>
      </c>
      <c r="S31" s="429">
        <v>0</v>
      </c>
      <c r="T31" s="511">
        <v>0</v>
      </c>
      <c r="U31" s="512">
        <f t="shared" si="0"/>
        <v>0</v>
      </c>
    </row>
    <row r="32" spans="1:21" ht="10.5" customHeight="1" x14ac:dyDescent="0.2">
      <c r="A32" s="113"/>
      <c r="B32" s="96">
        <v>18</v>
      </c>
      <c r="C32" s="98"/>
      <c r="D32" s="98"/>
      <c r="E32" s="432">
        <v>0</v>
      </c>
      <c r="F32" s="434">
        <v>0</v>
      </c>
      <c r="G32" s="433">
        <v>0</v>
      </c>
      <c r="H32" s="433">
        <v>0</v>
      </c>
      <c r="I32" s="509">
        <v>0</v>
      </c>
      <c r="J32" s="509">
        <v>0</v>
      </c>
      <c r="K32" s="509">
        <v>0</v>
      </c>
      <c r="L32" s="509">
        <v>0</v>
      </c>
      <c r="M32" s="509">
        <v>0</v>
      </c>
      <c r="N32" s="509">
        <v>0</v>
      </c>
      <c r="O32" s="509">
        <v>0</v>
      </c>
      <c r="P32" s="509">
        <v>0</v>
      </c>
      <c r="Q32" s="509">
        <v>0</v>
      </c>
      <c r="R32" s="509">
        <v>0</v>
      </c>
      <c r="S32" s="509">
        <v>0</v>
      </c>
      <c r="T32" s="510">
        <v>0</v>
      </c>
      <c r="U32" s="431">
        <f t="shared" si="0"/>
        <v>0</v>
      </c>
    </row>
    <row r="33" spans="1:21" ht="10.5" customHeight="1" x14ac:dyDescent="0.2">
      <c r="A33" s="106"/>
      <c r="B33" s="107">
        <v>19</v>
      </c>
      <c r="C33" s="108"/>
      <c r="D33" s="108"/>
      <c r="E33" s="428">
        <v>0</v>
      </c>
      <c r="F33" s="430">
        <v>0</v>
      </c>
      <c r="G33" s="429">
        <v>0</v>
      </c>
      <c r="H33" s="429">
        <v>0</v>
      </c>
      <c r="I33" s="429">
        <v>0</v>
      </c>
      <c r="J33" s="429">
        <v>0</v>
      </c>
      <c r="K33" s="429">
        <v>0</v>
      </c>
      <c r="L33" s="429">
        <v>0</v>
      </c>
      <c r="M33" s="429">
        <v>0</v>
      </c>
      <c r="N33" s="429">
        <v>0</v>
      </c>
      <c r="O33" s="429">
        <v>0</v>
      </c>
      <c r="P33" s="429">
        <v>0</v>
      </c>
      <c r="Q33" s="429">
        <v>0</v>
      </c>
      <c r="R33" s="429">
        <v>0</v>
      </c>
      <c r="S33" s="429">
        <v>0</v>
      </c>
      <c r="T33" s="511">
        <v>0</v>
      </c>
      <c r="U33" s="512">
        <f t="shared" si="0"/>
        <v>0</v>
      </c>
    </row>
    <row r="34" spans="1:21" ht="10.5" customHeight="1" x14ac:dyDescent="0.2">
      <c r="A34" s="113"/>
      <c r="B34" s="96">
        <v>20</v>
      </c>
      <c r="C34" s="98"/>
      <c r="D34" s="98"/>
      <c r="E34" s="432">
        <v>0</v>
      </c>
      <c r="F34" s="434">
        <v>0</v>
      </c>
      <c r="G34" s="433">
        <v>0</v>
      </c>
      <c r="H34" s="433">
        <v>0</v>
      </c>
      <c r="I34" s="509">
        <v>0</v>
      </c>
      <c r="J34" s="509">
        <v>0</v>
      </c>
      <c r="K34" s="509">
        <v>0</v>
      </c>
      <c r="L34" s="509">
        <v>0</v>
      </c>
      <c r="M34" s="509">
        <v>0</v>
      </c>
      <c r="N34" s="509">
        <v>0</v>
      </c>
      <c r="O34" s="509">
        <v>0</v>
      </c>
      <c r="P34" s="509">
        <v>0</v>
      </c>
      <c r="Q34" s="509">
        <v>0</v>
      </c>
      <c r="R34" s="509">
        <v>0</v>
      </c>
      <c r="S34" s="509">
        <v>0</v>
      </c>
      <c r="T34" s="510">
        <v>0</v>
      </c>
      <c r="U34" s="431">
        <f t="shared" si="0"/>
        <v>0</v>
      </c>
    </row>
    <row r="35" spans="1:21" ht="10.5" customHeight="1" x14ac:dyDescent="0.2">
      <c r="A35" s="106"/>
      <c r="B35" s="107">
        <v>21</v>
      </c>
      <c r="C35" s="108"/>
      <c r="D35" s="108"/>
      <c r="E35" s="428">
        <v>0</v>
      </c>
      <c r="F35" s="430">
        <v>0</v>
      </c>
      <c r="G35" s="429">
        <v>0</v>
      </c>
      <c r="H35" s="429">
        <v>0</v>
      </c>
      <c r="I35" s="429">
        <v>0</v>
      </c>
      <c r="J35" s="429">
        <v>0</v>
      </c>
      <c r="K35" s="429">
        <v>0</v>
      </c>
      <c r="L35" s="429">
        <v>0</v>
      </c>
      <c r="M35" s="429">
        <v>0</v>
      </c>
      <c r="N35" s="429">
        <v>0</v>
      </c>
      <c r="O35" s="429">
        <v>0</v>
      </c>
      <c r="P35" s="429">
        <v>0</v>
      </c>
      <c r="Q35" s="429">
        <v>0</v>
      </c>
      <c r="R35" s="429">
        <v>0</v>
      </c>
      <c r="S35" s="429">
        <v>1</v>
      </c>
      <c r="T35" s="511">
        <v>0</v>
      </c>
      <c r="U35" s="512">
        <f t="shared" si="0"/>
        <v>1</v>
      </c>
    </row>
    <row r="36" spans="1:21" ht="10.5" customHeight="1" x14ac:dyDescent="0.2">
      <c r="A36" s="113"/>
      <c r="B36" s="96">
        <v>22</v>
      </c>
      <c r="C36" s="98"/>
      <c r="D36" s="98"/>
      <c r="E36" s="432">
        <v>0</v>
      </c>
      <c r="F36" s="434">
        <v>0</v>
      </c>
      <c r="G36" s="433">
        <v>0</v>
      </c>
      <c r="H36" s="433">
        <v>0</v>
      </c>
      <c r="I36" s="509">
        <v>0</v>
      </c>
      <c r="J36" s="509">
        <v>0</v>
      </c>
      <c r="K36" s="509">
        <v>0</v>
      </c>
      <c r="L36" s="509">
        <v>0</v>
      </c>
      <c r="M36" s="509">
        <v>0</v>
      </c>
      <c r="N36" s="509">
        <v>0</v>
      </c>
      <c r="O36" s="509">
        <v>0</v>
      </c>
      <c r="P36" s="509">
        <v>0</v>
      </c>
      <c r="Q36" s="509">
        <v>0</v>
      </c>
      <c r="R36" s="509">
        <v>0</v>
      </c>
      <c r="S36" s="509">
        <v>0</v>
      </c>
      <c r="T36" s="510">
        <v>0</v>
      </c>
      <c r="U36" s="431">
        <f t="shared" si="0"/>
        <v>0</v>
      </c>
    </row>
    <row r="37" spans="1:21" ht="10.5" customHeight="1" x14ac:dyDescent="0.2">
      <c r="A37" s="106"/>
      <c r="B37" s="107">
        <v>23</v>
      </c>
      <c r="C37" s="108"/>
      <c r="D37" s="108"/>
      <c r="E37" s="428">
        <v>0</v>
      </c>
      <c r="F37" s="430">
        <v>0</v>
      </c>
      <c r="G37" s="429">
        <v>0</v>
      </c>
      <c r="H37" s="429">
        <v>0</v>
      </c>
      <c r="I37" s="429">
        <v>0</v>
      </c>
      <c r="J37" s="429">
        <v>0</v>
      </c>
      <c r="K37" s="429">
        <v>0</v>
      </c>
      <c r="L37" s="429">
        <v>0</v>
      </c>
      <c r="M37" s="429">
        <v>0</v>
      </c>
      <c r="N37" s="429">
        <v>0</v>
      </c>
      <c r="O37" s="429">
        <v>0</v>
      </c>
      <c r="P37" s="429">
        <v>0</v>
      </c>
      <c r="Q37" s="429">
        <v>0</v>
      </c>
      <c r="R37" s="429">
        <v>0</v>
      </c>
      <c r="S37" s="429">
        <v>4</v>
      </c>
      <c r="T37" s="511">
        <v>1</v>
      </c>
      <c r="U37" s="512">
        <f t="shared" si="0"/>
        <v>5</v>
      </c>
    </row>
    <row r="38" spans="1:21" ht="10.5" customHeight="1" x14ac:dyDescent="0.2">
      <c r="A38" s="113"/>
      <c r="B38" s="96">
        <v>24</v>
      </c>
      <c r="C38" s="98"/>
      <c r="D38" s="98"/>
      <c r="E38" s="432">
        <v>1</v>
      </c>
      <c r="F38" s="434">
        <v>0</v>
      </c>
      <c r="G38" s="433">
        <v>0</v>
      </c>
      <c r="H38" s="433">
        <v>0</v>
      </c>
      <c r="I38" s="509">
        <v>0</v>
      </c>
      <c r="J38" s="509">
        <v>0</v>
      </c>
      <c r="K38" s="509">
        <v>0</v>
      </c>
      <c r="L38" s="509">
        <v>0</v>
      </c>
      <c r="M38" s="509">
        <v>0</v>
      </c>
      <c r="N38" s="509">
        <v>0</v>
      </c>
      <c r="O38" s="509">
        <v>0</v>
      </c>
      <c r="P38" s="509">
        <v>0</v>
      </c>
      <c r="Q38" s="509">
        <v>0</v>
      </c>
      <c r="R38" s="509">
        <v>0</v>
      </c>
      <c r="S38" s="509">
        <v>2</v>
      </c>
      <c r="T38" s="510">
        <v>6</v>
      </c>
      <c r="U38" s="431">
        <f t="shared" si="0"/>
        <v>9</v>
      </c>
    </row>
    <row r="39" spans="1:21" ht="10.5" customHeight="1" x14ac:dyDescent="0.2">
      <c r="A39" s="106"/>
      <c r="B39" s="107">
        <v>25</v>
      </c>
      <c r="C39" s="108"/>
      <c r="D39" s="108"/>
      <c r="E39" s="428">
        <v>1</v>
      </c>
      <c r="F39" s="430">
        <v>0</v>
      </c>
      <c r="G39" s="429">
        <v>0</v>
      </c>
      <c r="H39" s="429">
        <v>0</v>
      </c>
      <c r="I39" s="429">
        <v>0</v>
      </c>
      <c r="J39" s="429">
        <v>0</v>
      </c>
      <c r="K39" s="429">
        <v>0</v>
      </c>
      <c r="L39" s="429">
        <v>0</v>
      </c>
      <c r="M39" s="429">
        <v>0</v>
      </c>
      <c r="N39" s="429">
        <v>0</v>
      </c>
      <c r="O39" s="429">
        <v>0</v>
      </c>
      <c r="P39" s="429">
        <v>0</v>
      </c>
      <c r="Q39" s="429">
        <v>0</v>
      </c>
      <c r="R39" s="429">
        <v>0</v>
      </c>
      <c r="S39" s="429">
        <v>23</v>
      </c>
      <c r="T39" s="511">
        <v>21</v>
      </c>
      <c r="U39" s="512">
        <f t="shared" si="0"/>
        <v>45</v>
      </c>
    </row>
    <row r="40" spans="1:21" ht="10.5" customHeight="1" x14ac:dyDescent="0.2">
      <c r="A40" s="113"/>
      <c r="B40" s="96">
        <v>26</v>
      </c>
      <c r="C40" s="98"/>
      <c r="D40" s="98"/>
      <c r="E40" s="432">
        <v>2</v>
      </c>
      <c r="F40" s="434">
        <v>1</v>
      </c>
      <c r="G40" s="433">
        <v>0</v>
      </c>
      <c r="H40" s="433">
        <v>0</v>
      </c>
      <c r="I40" s="509">
        <v>0</v>
      </c>
      <c r="J40" s="509">
        <v>0</v>
      </c>
      <c r="K40" s="509">
        <v>0</v>
      </c>
      <c r="L40" s="509">
        <v>0</v>
      </c>
      <c r="M40" s="509">
        <v>0</v>
      </c>
      <c r="N40" s="509">
        <v>0</v>
      </c>
      <c r="O40" s="509">
        <v>0</v>
      </c>
      <c r="P40" s="509">
        <v>0</v>
      </c>
      <c r="Q40" s="509">
        <v>0</v>
      </c>
      <c r="R40" s="509">
        <v>0</v>
      </c>
      <c r="S40" s="509">
        <v>47</v>
      </c>
      <c r="T40" s="510">
        <v>38</v>
      </c>
      <c r="U40" s="431">
        <f t="shared" si="0"/>
        <v>88</v>
      </c>
    </row>
    <row r="41" spans="1:21" ht="10.5" customHeight="1" x14ac:dyDescent="0.2">
      <c r="A41" s="106"/>
      <c r="B41" s="107">
        <v>27</v>
      </c>
      <c r="C41" s="108"/>
      <c r="D41" s="108"/>
      <c r="E41" s="428">
        <v>4</v>
      </c>
      <c r="F41" s="430">
        <v>0</v>
      </c>
      <c r="G41" s="429">
        <v>0</v>
      </c>
      <c r="H41" s="429">
        <v>0</v>
      </c>
      <c r="I41" s="429">
        <v>0</v>
      </c>
      <c r="J41" s="429">
        <v>0</v>
      </c>
      <c r="K41" s="429">
        <v>0</v>
      </c>
      <c r="L41" s="429">
        <v>0</v>
      </c>
      <c r="M41" s="429">
        <v>0</v>
      </c>
      <c r="N41" s="429">
        <v>0</v>
      </c>
      <c r="O41" s="429">
        <v>0</v>
      </c>
      <c r="P41" s="429">
        <v>0</v>
      </c>
      <c r="Q41" s="429">
        <v>0</v>
      </c>
      <c r="R41" s="429">
        <v>0</v>
      </c>
      <c r="S41" s="429">
        <v>162</v>
      </c>
      <c r="T41" s="511">
        <v>126</v>
      </c>
      <c r="U41" s="512">
        <f t="shared" si="0"/>
        <v>292</v>
      </c>
    </row>
    <row r="42" spans="1:21" ht="10.5" customHeight="1" x14ac:dyDescent="0.2">
      <c r="A42" s="113"/>
      <c r="B42" s="96">
        <v>28</v>
      </c>
      <c r="C42" s="98"/>
      <c r="D42" s="98"/>
      <c r="E42" s="432">
        <v>13</v>
      </c>
      <c r="F42" s="434">
        <v>4</v>
      </c>
      <c r="G42" s="433">
        <v>0</v>
      </c>
      <c r="H42" s="433">
        <v>0</v>
      </c>
      <c r="I42" s="509">
        <v>0</v>
      </c>
      <c r="J42" s="509">
        <v>0</v>
      </c>
      <c r="K42" s="509">
        <v>0</v>
      </c>
      <c r="L42" s="509">
        <v>0</v>
      </c>
      <c r="M42" s="509">
        <v>0</v>
      </c>
      <c r="N42" s="509">
        <v>0</v>
      </c>
      <c r="O42" s="509">
        <v>0</v>
      </c>
      <c r="P42" s="509">
        <v>0</v>
      </c>
      <c r="Q42" s="509">
        <v>0</v>
      </c>
      <c r="R42" s="509">
        <v>0</v>
      </c>
      <c r="S42" s="509">
        <v>343</v>
      </c>
      <c r="T42" s="513">
        <v>261</v>
      </c>
      <c r="U42" s="431">
        <f t="shared" si="0"/>
        <v>621</v>
      </c>
    </row>
    <row r="43" spans="1:21" ht="10.5" customHeight="1" x14ac:dyDescent="0.2">
      <c r="A43" s="106"/>
      <c r="B43" s="107">
        <v>29</v>
      </c>
      <c r="C43" s="108"/>
      <c r="D43" s="108"/>
      <c r="E43" s="428">
        <v>37</v>
      </c>
      <c r="F43" s="430">
        <v>35</v>
      </c>
      <c r="G43" s="429">
        <v>0</v>
      </c>
      <c r="H43" s="429">
        <v>0</v>
      </c>
      <c r="I43" s="429">
        <v>0</v>
      </c>
      <c r="J43" s="429">
        <v>0</v>
      </c>
      <c r="K43" s="429">
        <v>0</v>
      </c>
      <c r="L43" s="429">
        <v>0</v>
      </c>
      <c r="M43" s="429">
        <v>0</v>
      </c>
      <c r="N43" s="429">
        <v>0</v>
      </c>
      <c r="O43" s="429">
        <v>0</v>
      </c>
      <c r="P43" s="429">
        <v>0</v>
      </c>
      <c r="Q43" s="429">
        <v>0</v>
      </c>
      <c r="R43" s="429">
        <v>0</v>
      </c>
      <c r="S43" s="429">
        <v>1057</v>
      </c>
      <c r="T43" s="514">
        <v>887</v>
      </c>
      <c r="U43" s="512">
        <f t="shared" si="0"/>
        <v>2016</v>
      </c>
    </row>
    <row r="44" spans="1:21" ht="10.5" customHeight="1" x14ac:dyDescent="0.2">
      <c r="A44" s="113"/>
      <c r="B44" s="96">
        <v>30</v>
      </c>
      <c r="C44" s="98"/>
      <c r="D44" s="98"/>
      <c r="E44" s="432">
        <v>76</v>
      </c>
      <c r="F44" s="434">
        <v>74</v>
      </c>
      <c r="G44" s="433">
        <v>0</v>
      </c>
      <c r="H44" s="433">
        <v>0</v>
      </c>
      <c r="I44" s="509">
        <v>0</v>
      </c>
      <c r="J44" s="509">
        <v>0</v>
      </c>
      <c r="K44" s="509">
        <v>0</v>
      </c>
      <c r="L44" s="509">
        <v>0</v>
      </c>
      <c r="M44" s="509">
        <v>0</v>
      </c>
      <c r="N44" s="509">
        <v>0</v>
      </c>
      <c r="O44" s="509">
        <v>0</v>
      </c>
      <c r="P44" s="509">
        <v>0</v>
      </c>
      <c r="Q44" s="509">
        <v>0</v>
      </c>
      <c r="R44" s="509">
        <v>0</v>
      </c>
      <c r="S44" s="509">
        <v>1872</v>
      </c>
      <c r="T44" s="513">
        <v>1675</v>
      </c>
      <c r="U44" s="431">
        <f t="shared" si="0"/>
        <v>3697</v>
      </c>
    </row>
    <row r="45" spans="1:21" ht="10.5" customHeight="1" x14ac:dyDescent="0.2">
      <c r="A45" s="106"/>
      <c r="B45" s="107">
        <v>31</v>
      </c>
      <c r="C45" s="108"/>
      <c r="D45" s="108"/>
      <c r="E45" s="428">
        <v>101</v>
      </c>
      <c r="F45" s="430">
        <v>92</v>
      </c>
      <c r="G45" s="429">
        <v>0</v>
      </c>
      <c r="H45" s="429">
        <v>0</v>
      </c>
      <c r="I45" s="429">
        <v>0</v>
      </c>
      <c r="J45" s="429">
        <v>0</v>
      </c>
      <c r="K45" s="429">
        <v>0</v>
      </c>
      <c r="L45" s="429">
        <v>0</v>
      </c>
      <c r="M45" s="429">
        <v>0</v>
      </c>
      <c r="N45" s="429">
        <v>0</v>
      </c>
      <c r="O45" s="429">
        <v>0</v>
      </c>
      <c r="P45" s="429">
        <v>0</v>
      </c>
      <c r="Q45" s="429">
        <v>0</v>
      </c>
      <c r="R45" s="429">
        <v>0</v>
      </c>
      <c r="S45" s="429">
        <v>2481</v>
      </c>
      <c r="T45" s="514">
        <v>2217</v>
      </c>
      <c r="U45" s="512">
        <f t="shared" si="0"/>
        <v>4891</v>
      </c>
    </row>
    <row r="46" spans="1:21" ht="10.5" customHeight="1" x14ac:dyDescent="0.2">
      <c r="A46" s="113"/>
      <c r="B46" s="96">
        <v>32</v>
      </c>
      <c r="C46" s="98"/>
      <c r="D46" s="98"/>
      <c r="E46" s="432">
        <v>146</v>
      </c>
      <c r="F46" s="434">
        <v>99</v>
      </c>
      <c r="G46" s="433">
        <v>0</v>
      </c>
      <c r="H46" s="433">
        <v>0</v>
      </c>
      <c r="I46" s="509">
        <v>0</v>
      </c>
      <c r="J46" s="509">
        <v>0</v>
      </c>
      <c r="K46" s="509">
        <v>0</v>
      </c>
      <c r="L46" s="509">
        <v>0</v>
      </c>
      <c r="M46" s="509">
        <v>0</v>
      </c>
      <c r="N46" s="509">
        <v>0</v>
      </c>
      <c r="O46" s="509">
        <v>0</v>
      </c>
      <c r="P46" s="509">
        <v>0</v>
      </c>
      <c r="Q46" s="509">
        <v>0</v>
      </c>
      <c r="R46" s="509">
        <v>0</v>
      </c>
      <c r="S46" s="509">
        <v>2861</v>
      </c>
      <c r="T46" s="513">
        <v>2433</v>
      </c>
      <c r="U46" s="431">
        <f t="shared" si="0"/>
        <v>5539</v>
      </c>
    </row>
    <row r="47" spans="1:21" ht="10.5" customHeight="1" thickBot="1" x14ac:dyDescent="0.25">
      <c r="A47" s="114"/>
      <c r="B47" s="115">
        <v>33</v>
      </c>
      <c r="C47" s="116"/>
      <c r="D47" s="116"/>
      <c r="E47" s="515">
        <v>146</v>
      </c>
      <c r="F47" s="516">
        <v>87</v>
      </c>
      <c r="G47" s="517">
        <v>0</v>
      </c>
      <c r="H47" s="517">
        <v>0</v>
      </c>
      <c r="I47" s="517">
        <v>0</v>
      </c>
      <c r="J47" s="517">
        <v>0</v>
      </c>
      <c r="K47" s="517">
        <v>0</v>
      </c>
      <c r="L47" s="517">
        <v>0</v>
      </c>
      <c r="M47" s="517">
        <v>0</v>
      </c>
      <c r="N47" s="517">
        <v>0</v>
      </c>
      <c r="O47" s="517">
        <v>0</v>
      </c>
      <c r="P47" s="517">
        <v>0</v>
      </c>
      <c r="Q47" s="517">
        <v>0</v>
      </c>
      <c r="R47" s="517">
        <v>0</v>
      </c>
      <c r="S47" s="517">
        <v>2938</v>
      </c>
      <c r="T47" s="518">
        <v>2527</v>
      </c>
      <c r="U47" s="449">
        <f t="shared" si="0"/>
        <v>5698</v>
      </c>
    </row>
    <row r="48" spans="1:21" ht="10.5" customHeight="1" x14ac:dyDescent="0.2">
      <c r="A48" s="117"/>
      <c r="B48" s="118">
        <v>34</v>
      </c>
      <c r="C48" s="119"/>
      <c r="D48" s="119"/>
      <c r="E48" s="432">
        <v>127</v>
      </c>
      <c r="F48" s="434">
        <v>86</v>
      </c>
      <c r="G48" s="433">
        <v>0</v>
      </c>
      <c r="H48" s="433">
        <v>0</v>
      </c>
      <c r="I48" s="509">
        <v>0</v>
      </c>
      <c r="J48" s="509">
        <v>0</v>
      </c>
      <c r="K48" s="509">
        <v>0</v>
      </c>
      <c r="L48" s="509">
        <v>0</v>
      </c>
      <c r="M48" s="509">
        <v>0</v>
      </c>
      <c r="N48" s="509">
        <v>0</v>
      </c>
      <c r="O48" s="509">
        <v>0</v>
      </c>
      <c r="P48" s="509">
        <v>0</v>
      </c>
      <c r="Q48" s="509">
        <v>0</v>
      </c>
      <c r="R48" s="509">
        <v>0</v>
      </c>
      <c r="S48" s="509">
        <v>2925</v>
      </c>
      <c r="T48" s="510">
        <v>2402</v>
      </c>
      <c r="U48" s="431">
        <f t="shared" si="0"/>
        <v>5540</v>
      </c>
    </row>
    <row r="49" spans="1:21" ht="10.5" customHeight="1" x14ac:dyDescent="0.2">
      <c r="A49" s="106"/>
      <c r="B49" s="107">
        <v>35</v>
      </c>
      <c r="C49" s="108"/>
      <c r="D49" s="108"/>
      <c r="E49" s="428">
        <v>119</v>
      </c>
      <c r="F49" s="430">
        <v>88</v>
      </c>
      <c r="G49" s="429">
        <v>0</v>
      </c>
      <c r="H49" s="429">
        <v>0</v>
      </c>
      <c r="I49" s="429">
        <v>0</v>
      </c>
      <c r="J49" s="429">
        <v>0</v>
      </c>
      <c r="K49" s="429">
        <v>0</v>
      </c>
      <c r="L49" s="429">
        <v>0</v>
      </c>
      <c r="M49" s="429">
        <v>0</v>
      </c>
      <c r="N49" s="429">
        <v>0</v>
      </c>
      <c r="O49" s="429">
        <v>0</v>
      </c>
      <c r="P49" s="429">
        <v>0</v>
      </c>
      <c r="Q49" s="429">
        <v>0</v>
      </c>
      <c r="R49" s="429">
        <v>0</v>
      </c>
      <c r="S49" s="429">
        <v>2912</v>
      </c>
      <c r="T49" s="511">
        <v>2475</v>
      </c>
      <c r="U49" s="512">
        <f t="shared" si="0"/>
        <v>5594</v>
      </c>
    </row>
    <row r="50" spans="1:21" ht="10.5" customHeight="1" x14ac:dyDescent="0.2">
      <c r="A50" s="113"/>
      <c r="B50" s="96">
        <v>36</v>
      </c>
      <c r="C50" s="98"/>
      <c r="D50" s="98"/>
      <c r="E50" s="432">
        <v>115</v>
      </c>
      <c r="F50" s="434">
        <v>96</v>
      </c>
      <c r="G50" s="433">
        <v>0</v>
      </c>
      <c r="H50" s="433">
        <v>0</v>
      </c>
      <c r="I50" s="509">
        <v>0</v>
      </c>
      <c r="J50" s="509">
        <v>0</v>
      </c>
      <c r="K50" s="509">
        <v>0</v>
      </c>
      <c r="L50" s="509">
        <v>0</v>
      </c>
      <c r="M50" s="509">
        <v>0</v>
      </c>
      <c r="N50" s="509">
        <v>0</v>
      </c>
      <c r="O50" s="509">
        <v>0</v>
      </c>
      <c r="P50" s="509">
        <v>0</v>
      </c>
      <c r="Q50" s="509">
        <v>0</v>
      </c>
      <c r="R50" s="509">
        <v>0</v>
      </c>
      <c r="S50" s="509">
        <v>2856</v>
      </c>
      <c r="T50" s="510">
        <v>2417</v>
      </c>
      <c r="U50" s="431">
        <f t="shared" si="0"/>
        <v>5484</v>
      </c>
    </row>
    <row r="51" spans="1:21" ht="10.5" customHeight="1" x14ac:dyDescent="0.2">
      <c r="A51" s="106"/>
      <c r="B51" s="107">
        <v>37</v>
      </c>
      <c r="C51" s="108"/>
      <c r="D51" s="108"/>
      <c r="E51" s="428">
        <v>101</v>
      </c>
      <c r="F51" s="430">
        <v>68</v>
      </c>
      <c r="G51" s="429">
        <v>0</v>
      </c>
      <c r="H51" s="429">
        <v>0</v>
      </c>
      <c r="I51" s="429">
        <v>0</v>
      </c>
      <c r="J51" s="429">
        <v>0</v>
      </c>
      <c r="K51" s="429">
        <v>0</v>
      </c>
      <c r="L51" s="429">
        <v>0</v>
      </c>
      <c r="M51" s="429">
        <v>0</v>
      </c>
      <c r="N51" s="429">
        <v>0</v>
      </c>
      <c r="O51" s="429">
        <v>0</v>
      </c>
      <c r="P51" s="429">
        <v>0</v>
      </c>
      <c r="Q51" s="429">
        <v>0</v>
      </c>
      <c r="R51" s="429">
        <v>0</v>
      </c>
      <c r="S51" s="429">
        <v>2661</v>
      </c>
      <c r="T51" s="511">
        <v>2222</v>
      </c>
      <c r="U51" s="512">
        <f t="shared" si="0"/>
        <v>5052</v>
      </c>
    </row>
    <row r="52" spans="1:21" ht="10.5" customHeight="1" x14ac:dyDescent="0.2">
      <c r="A52" s="113"/>
      <c r="B52" s="96">
        <v>38</v>
      </c>
      <c r="C52" s="98"/>
      <c r="D52" s="98"/>
      <c r="E52" s="432">
        <v>127</v>
      </c>
      <c r="F52" s="434">
        <v>69</v>
      </c>
      <c r="G52" s="433">
        <v>0</v>
      </c>
      <c r="H52" s="433">
        <v>0</v>
      </c>
      <c r="I52" s="509">
        <v>0</v>
      </c>
      <c r="J52" s="509">
        <v>0</v>
      </c>
      <c r="K52" s="509">
        <v>0</v>
      </c>
      <c r="L52" s="509">
        <v>0</v>
      </c>
      <c r="M52" s="509">
        <v>0</v>
      </c>
      <c r="N52" s="509">
        <v>0</v>
      </c>
      <c r="O52" s="509">
        <v>0</v>
      </c>
      <c r="P52" s="509">
        <v>0</v>
      </c>
      <c r="Q52" s="509">
        <v>0</v>
      </c>
      <c r="R52" s="509">
        <v>0</v>
      </c>
      <c r="S52" s="509">
        <v>2647</v>
      </c>
      <c r="T52" s="510">
        <v>2198</v>
      </c>
      <c r="U52" s="431">
        <f t="shared" si="0"/>
        <v>5041</v>
      </c>
    </row>
    <row r="53" spans="1:21" ht="10.5" customHeight="1" x14ac:dyDescent="0.2">
      <c r="A53" s="106"/>
      <c r="B53" s="107">
        <v>39</v>
      </c>
      <c r="C53" s="108"/>
      <c r="D53" s="108"/>
      <c r="E53" s="428">
        <v>124</v>
      </c>
      <c r="F53" s="430">
        <v>81</v>
      </c>
      <c r="G53" s="429">
        <v>0</v>
      </c>
      <c r="H53" s="429">
        <v>0</v>
      </c>
      <c r="I53" s="429">
        <v>0</v>
      </c>
      <c r="J53" s="429">
        <v>0</v>
      </c>
      <c r="K53" s="429">
        <v>0</v>
      </c>
      <c r="L53" s="429">
        <v>0</v>
      </c>
      <c r="M53" s="429">
        <v>0</v>
      </c>
      <c r="N53" s="429">
        <v>0</v>
      </c>
      <c r="O53" s="429">
        <v>0</v>
      </c>
      <c r="P53" s="429">
        <v>0</v>
      </c>
      <c r="Q53" s="429">
        <v>0</v>
      </c>
      <c r="R53" s="429">
        <v>0</v>
      </c>
      <c r="S53" s="429">
        <v>2585</v>
      </c>
      <c r="T53" s="511">
        <v>2107</v>
      </c>
      <c r="U53" s="512">
        <f t="shared" si="0"/>
        <v>4897</v>
      </c>
    </row>
    <row r="54" spans="1:21" ht="10.5" customHeight="1" x14ac:dyDescent="0.2">
      <c r="A54" s="113"/>
      <c r="B54" s="96">
        <v>40</v>
      </c>
      <c r="C54" s="98"/>
      <c r="D54" s="98"/>
      <c r="E54" s="432">
        <v>120</v>
      </c>
      <c r="F54" s="434">
        <v>85</v>
      </c>
      <c r="G54" s="433">
        <v>0</v>
      </c>
      <c r="H54" s="433">
        <v>0</v>
      </c>
      <c r="I54" s="509">
        <v>0</v>
      </c>
      <c r="J54" s="509">
        <v>0</v>
      </c>
      <c r="K54" s="509">
        <v>0</v>
      </c>
      <c r="L54" s="509">
        <v>0</v>
      </c>
      <c r="M54" s="509">
        <v>0</v>
      </c>
      <c r="N54" s="509">
        <v>0</v>
      </c>
      <c r="O54" s="509">
        <v>0</v>
      </c>
      <c r="P54" s="509">
        <v>0</v>
      </c>
      <c r="Q54" s="509">
        <v>0</v>
      </c>
      <c r="R54" s="509">
        <v>0</v>
      </c>
      <c r="S54" s="509">
        <v>2542</v>
      </c>
      <c r="T54" s="510">
        <v>2019</v>
      </c>
      <c r="U54" s="431">
        <f t="shared" si="0"/>
        <v>4766</v>
      </c>
    </row>
    <row r="55" spans="1:21" ht="10.5" customHeight="1" x14ac:dyDescent="0.2">
      <c r="A55" s="106"/>
      <c r="B55" s="107">
        <v>41</v>
      </c>
      <c r="C55" s="108"/>
      <c r="D55" s="108"/>
      <c r="E55" s="428">
        <v>100</v>
      </c>
      <c r="F55" s="430">
        <v>74</v>
      </c>
      <c r="G55" s="429">
        <v>0</v>
      </c>
      <c r="H55" s="429">
        <v>0</v>
      </c>
      <c r="I55" s="429">
        <v>0</v>
      </c>
      <c r="J55" s="429">
        <v>0</v>
      </c>
      <c r="K55" s="429">
        <v>0</v>
      </c>
      <c r="L55" s="429">
        <v>0</v>
      </c>
      <c r="M55" s="429">
        <v>0</v>
      </c>
      <c r="N55" s="429">
        <v>0</v>
      </c>
      <c r="O55" s="429">
        <v>0</v>
      </c>
      <c r="P55" s="429">
        <v>0</v>
      </c>
      <c r="Q55" s="429">
        <v>0</v>
      </c>
      <c r="R55" s="429">
        <v>0</v>
      </c>
      <c r="S55" s="429">
        <v>2602</v>
      </c>
      <c r="T55" s="511">
        <v>1989</v>
      </c>
      <c r="U55" s="512">
        <f t="shared" si="0"/>
        <v>4765</v>
      </c>
    </row>
    <row r="56" spans="1:21" ht="10.5" customHeight="1" x14ac:dyDescent="0.2">
      <c r="A56" s="113"/>
      <c r="B56" s="96">
        <v>42</v>
      </c>
      <c r="C56" s="98"/>
      <c r="D56" s="98"/>
      <c r="E56" s="432">
        <v>128</v>
      </c>
      <c r="F56" s="434">
        <v>81</v>
      </c>
      <c r="G56" s="433">
        <v>0</v>
      </c>
      <c r="H56" s="433">
        <v>0</v>
      </c>
      <c r="I56" s="509">
        <v>0</v>
      </c>
      <c r="J56" s="509">
        <v>0</v>
      </c>
      <c r="K56" s="509">
        <v>0</v>
      </c>
      <c r="L56" s="509">
        <v>0</v>
      </c>
      <c r="M56" s="509">
        <v>0</v>
      </c>
      <c r="N56" s="509">
        <v>0</v>
      </c>
      <c r="O56" s="509">
        <v>0</v>
      </c>
      <c r="P56" s="509">
        <v>0</v>
      </c>
      <c r="Q56" s="509">
        <v>0</v>
      </c>
      <c r="R56" s="509">
        <v>0</v>
      </c>
      <c r="S56" s="509">
        <v>2340</v>
      </c>
      <c r="T56" s="510">
        <v>1834</v>
      </c>
      <c r="U56" s="431">
        <f t="shared" si="0"/>
        <v>4383</v>
      </c>
    </row>
    <row r="57" spans="1:21" ht="10.5" customHeight="1" x14ac:dyDescent="0.2">
      <c r="A57" s="106"/>
      <c r="B57" s="107">
        <v>43</v>
      </c>
      <c r="C57" s="108"/>
      <c r="D57" s="108"/>
      <c r="E57" s="428">
        <v>151</v>
      </c>
      <c r="F57" s="430">
        <v>81</v>
      </c>
      <c r="G57" s="429">
        <v>0</v>
      </c>
      <c r="H57" s="429">
        <v>0</v>
      </c>
      <c r="I57" s="429">
        <v>0</v>
      </c>
      <c r="J57" s="429">
        <v>0</v>
      </c>
      <c r="K57" s="429">
        <v>0</v>
      </c>
      <c r="L57" s="429">
        <v>0</v>
      </c>
      <c r="M57" s="429">
        <v>0</v>
      </c>
      <c r="N57" s="429">
        <v>0</v>
      </c>
      <c r="O57" s="429">
        <v>0</v>
      </c>
      <c r="P57" s="429">
        <v>0</v>
      </c>
      <c r="Q57" s="429">
        <v>0</v>
      </c>
      <c r="R57" s="429">
        <v>0</v>
      </c>
      <c r="S57" s="429">
        <v>2255</v>
      </c>
      <c r="T57" s="511">
        <v>1801</v>
      </c>
      <c r="U57" s="512">
        <f t="shared" si="0"/>
        <v>4288</v>
      </c>
    </row>
    <row r="58" spans="1:21" ht="10.5" customHeight="1" x14ac:dyDescent="0.2">
      <c r="A58" s="113"/>
      <c r="B58" s="96">
        <v>44</v>
      </c>
      <c r="C58" s="98"/>
      <c r="D58" s="98"/>
      <c r="E58" s="432">
        <v>112</v>
      </c>
      <c r="F58" s="434">
        <v>104</v>
      </c>
      <c r="G58" s="433">
        <v>0</v>
      </c>
      <c r="H58" s="433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2110</v>
      </c>
      <c r="T58" s="510">
        <v>1819</v>
      </c>
      <c r="U58" s="431">
        <f t="shared" si="0"/>
        <v>4145</v>
      </c>
    </row>
    <row r="59" spans="1:21" ht="10.5" customHeight="1" x14ac:dyDescent="0.2">
      <c r="A59" s="106"/>
      <c r="B59" s="107">
        <v>45</v>
      </c>
      <c r="C59" s="108"/>
      <c r="D59" s="108"/>
      <c r="E59" s="428">
        <v>158</v>
      </c>
      <c r="F59" s="430">
        <v>84</v>
      </c>
      <c r="G59" s="429">
        <v>0</v>
      </c>
      <c r="H59" s="429">
        <v>0</v>
      </c>
      <c r="I59" s="429">
        <v>0</v>
      </c>
      <c r="J59" s="429">
        <v>0</v>
      </c>
      <c r="K59" s="429">
        <v>0</v>
      </c>
      <c r="L59" s="429">
        <v>0</v>
      </c>
      <c r="M59" s="429">
        <v>0</v>
      </c>
      <c r="N59" s="429">
        <v>0</v>
      </c>
      <c r="O59" s="429">
        <v>0</v>
      </c>
      <c r="P59" s="429">
        <v>0</v>
      </c>
      <c r="Q59" s="429">
        <v>0</v>
      </c>
      <c r="R59" s="429">
        <v>0</v>
      </c>
      <c r="S59" s="429">
        <v>1927</v>
      </c>
      <c r="T59" s="511">
        <v>1762</v>
      </c>
      <c r="U59" s="512">
        <f t="shared" si="0"/>
        <v>3931</v>
      </c>
    </row>
    <row r="60" spans="1:21" ht="10.5" customHeight="1" x14ac:dyDescent="0.2">
      <c r="A60" s="113"/>
      <c r="B60" s="96">
        <v>46</v>
      </c>
      <c r="C60" s="98"/>
      <c r="D60" s="98"/>
      <c r="E60" s="432">
        <v>164</v>
      </c>
      <c r="F60" s="434">
        <v>105</v>
      </c>
      <c r="G60" s="433">
        <v>0</v>
      </c>
      <c r="H60" s="433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2109</v>
      </c>
      <c r="T60" s="510">
        <v>1785</v>
      </c>
      <c r="U60" s="431">
        <f t="shared" si="0"/>
        <v>4163</v>
      </c>
    </row>
    <row r="61" spans="1:21" ht="10.5" customHeight="1" x14ac:dyDescent="0.2">
      <c r="A61" s="106"/>
      <c r="B61" s="107">
        <v>47</v>
      </c>
      <c r="C61" s="108"/>
      <c r="D61" s="108"/>
      <c r="E61" s="428">
        <v>186</v>
      </c>
      <c r="F61" s="430">
        <v>100</v>
      </c>
      <c r="G61" s="429">
        <v>0</v>
      </c>
      <c r="H61" s="429">
        <v>0</v>
      </c>
      <c r="I61" s="429">
        <v>0</v>
      </c>
      <c r="J61" s="429">
        <v>0</v>
      </c>
      <c r="K61" s="429">
        <v>0</v>
      </c>
      <c r="L61" s="429">
        <v>0</v>
      </c>
      <c r="M61" s="429">
        <v>0</v>
      </c>
      <c r="N61" s="429">
        <v>0</v>
      </c>
      <c r="O61" s="429">
        <v>0</v>
      </c>
      <c r="P61" s="429">
        <v>0</v>
      </c>
      <c r="Q61" s="429">
        <v>0</v>
      </c>
      <c r="R61" s="429">
        <v>0</v>
      </c>
      <c r="S61" s="429">
        <v>2138</v>
      </c>
      <c r="T61" s="511">
        <v>1963</v>
      </c>
      <c r="U61" s="512">
        <f t="shared" si="0"/>
        <v>4387</v>
      </c>
    </row>
    <row r="62" spans="1:21" ht="10.5" customHeight="1" x14ac:dyDescent="0.2">
      <c r="A62" s="113"/>
      <c r="B62" s="96">
        <v>48</v>
      </c>
      <c r="C62" s="98"/>
      <c r="D62" s="98"/>
      <c r="E62" s="432">
        <v>182</v>
      </c>
      <c r="F62" s="434">
        <v>93</v>
      </c>
      <c r="G62" s="433">
        <v>0</v>
      </c>
      <c r="H62" s="433">
        <v>0</v>
      </c>
      <c r="I62" s="509">
        <v>0</v>
      </c>
      <c r="J62" s="509">
        <v>0</v>
      </c>
      <c r="K62" s="509">
        <v>0</v>
      </c>
      <c r="L62" s="509">
        <v>0</v>
      </c>
      <c r="M62" s="509">
        <v>0</v>
      </c>
      <c r="N62" s="509">
        <v>0</v>
      </c>
      <c r="O62" s="509">
        <v>0</v>
      </c>
      <c r="P62" s="509">
        <v>0</v>
      </c>
      <c r="Q62" s="509">
        <v>0</v>
      </c>
      <c r="R62" s="509">
        <v>0</v>
      </c>
      <c r="S62" s="509">
        <v>2346</v>
      </c>
      <c r="T62" s="510">
        <v>2558</v>
      </c>
      <c r="U62" s="431">
        <f t="shared" si="0"/>
        <v>5179</v>
      </c>
    </row>
    <row r="63" spans="1:21" ht="10.5" customHeight="1" x14ac:dyDescent="0.2">
      <c r="A63" s="106"/>
      <c r="B63" s="107">
        <v>49</v>
      </c>
      <c r="C63" s="108"/>
      <c r="D63" s="108"/>
      <c r="E63" s="428">
        <v>195</v>
      </c>
      <c r="F63" s="430">
        <v>110</v>
      </c>
      <c r="G63" s="429">
        <v>0</v>
      </c>
      <c r="H63" s="429">
        <v>0</v>
      </c>
      <c r="I63" s="429">
        <v>0</v>
      </c>
      <c r="J63" s="429">
        <v>0</v>
      </c>
      <c r="K63" s="429">
        <v>0</v>
      </c>
      <c r="L63" s="429">
        <v>0</v>
      </c>
      <c r="M63" s="429">
        <v>0</v>
      </c>
      <c r="N63" s="429">
        <v>0</v>
      </c>
      <c r="O63" s="429">
        <v>0</v>
      </c>
      <c r="P63" s="429">
        <v>0</v>
      </c>
      <c r="Q63" s="429">
        <v>0</v>
      </c>
      <c r="R63" s="429">
        <v>0</v>
      </c>
      <c r="S63" s="429">
        <v>2672</v>
      </c>
      <c r="T63" s="511">
        <v>3076</v>
      </c>
      <c r="U63" s="512">
        <f t="shared" si="0"/>
        <v>6053</v>
      </c>
    </row>
    <row r="64" spans="1:21" ht="10.5" customHeight="1" x14ac:dyDescent="0.2">
      <c r="A64" s="113"/>
      <c r="B64" s="96">
        <v>50</v>
      </c>
      <c r="C64" s="98"/>
      <c r="D64" s="98"/>
      <c r="E64" s="432">
        <v>170</v>
      </c>
      <c r="F64" s="434">
        <v>112</v>
      </c>
      <c r="G64" s="433">
        <v>0</v>
      </c>
      <c r="H64" s="433">
        <v>0</v>
      </c>
      <c r="I64" s="509">
        <v>0</v>
      </c>
      <c r="J64" s="509">
        <v>0</v>
      </c>
      <c r="K64" s="509">
        <v>0</v>
      </c>
      <c r="L64" s="509">
        <v>0</v>
      </c>
      <c r="M64" s="509">
        <v>0</v>
      </c>
      <c r="N64" s="509">
        <v>0</v>
      </c>
      <c r="O64" s="509">
        <v>0</v>
      </c>
      <c r="P64" s="509">
        <v>0</v>
      </c>
      <c r="Q64" s="509">
        <v>0</v>
      </c>
      <c r="R64" s="509">
        <v>0</v>
      </c>
      <c r="S64" s="509">
        <v>3079</v>
      </c>
      <c r="T64" s="510">
        <v>3822</v>
      </c>
      <c r="U64" s="431">
        <f t="shared" si="0"/>
        <v>7183</v>
      </c>
    </row>
    <row r="65" spans="1:21" ht="10.5" customHeight="1" x14ac:dyDescent="0.2">
      <c r="A65" s="106"/>
      <c r="B65" s="107">
        <v>51</v>
      </c>
      <c r="C65" s="108"/>
      <c r="D65" s="108"/>
      <c r="E65" s="428">
        <v>202</v>
      </c>
      <c r="F65" s="430">
        <v>139</v>
      </c>
      <c r="G65" s="429">
        <v>0</v>
      </c>
      <c r="H65" s="429">
        <v>0</v>
      </c>
      <c r="I65" s="429">
        <v>0</v>
      </c>
      <c r="J65" s="429">
        <v>0</v>
      </c>
      <c r="K65" s="429">
        <v>0</v>
      </c>
      <c r="L65" s="429">
        <v>0</v>
      </c>
      <c r="M65" s="429">
        <v>0</v>
      </c>
      <c r="N65" s="429">
        <v>0</v>
      </c>
      <c r="O65" s="429">
        <v>0</v>
      </c>
      <c r="P65" s="429">
        <v>0</v>
      </c>
      <c r="Q65" s="429">
        <v>0</v>
      </c>
      <c r="R65" s="429">
        <v>0</v>
      </c>
      <c r="S65" s="429">
        <v>3860</v>
      </c>
      <c r="T65" s="511">
        <v>4877</v>
      </c>
      <c r="U65" s="512">
        <f t="shared" si="0"/>
        <v>9078</v>
      </c>
    </row>
    <row r="66" spans="1:21" ht="10.5" customHeight="1" x14ac:dyDescent="0.2">
      <c r="A66" s="113"/>
      <c r="B66" s="96">
        <v>52</v>
      </c>
      <c r="C66" s="98"/>
      <c r="D66" s="98"/>
      <c r="E66" s="432">
        <v>277</v>
      </c>
      <c r="F66" s="434">
        <v>213</v>
      </c>
      <c r="G66" s="433">
        <v>0</v>
      </c>
      <c r="H66" s="433">
        <v>0</v>
      </c>
      <c r="I66" s="509">
        <v>0</v>
      </c>
      <c r="J66" s="509">
        <v>0</v>
      </c>
      <c r="K66" s="509">
        <v>0</v>
      </c>
      <c r="L66" s="509">
        <v>0</v>
      </c>
      <c r="M66" s="509">
        <v>0</v>
      </c>
      <c r="N66" s="509">
        <v>0</v>
      </c>
      <c r="O66" s="509">
        <v>0</v>
      </c>
      <c r="P66" s="509">
        <v>0</v>
      </c>
      <c r="Q66" s="509">
        <v>0</v>
      </c>
      <c r="R66" s="509">
        <v>0</v>
      </c>
      <c r="S66" s="509">
        <v>4508</v>
      </c>
      <c r="T66" s="510">
        <v>5558</v>
      </c>
      <c r="U66" s="431">
        <f t="shared" si="0"/>
        <v>10556</v>
      </c>
    </row>
    <row r="67" spans="1:21" ht="10.5" customHeight="1" x14ac:dyDescent="0.2">
      <c r="A67" s="106"/>
      <c r="B67" s="107">
        <v>53</v>
      </c>
      <c r="C67" s="108"/>
      <c r="D67" s="108"/>
      <c r="E67" s="428">
        <v>338</v>
      </c>
      <c r="F67" s="430">
        <v>312</v>
      </c>
      <c r="G67" s="429">
        <v>0</v>
      </c>
      <c r="H67" s="429">
        <v>0</v>
      </c>
      <c r="I67" s="429">
        <v>0</v>
      </c>
      <c r="J67" s="429">
        <v>0</v>
      </c>
      <c r="K67" s="429">
        <v>0</v>
      </c>
      <c r="L67" s="429">
        <v>0</v>
      </c>
      <c r="M67" s="429">
        <v>0</v>
      </c>
      <c r="N67" s="429">
        <v>0</v>
      </c>
      <c r="O67" s="429">
        <v>0</v>
      </c>
      <c r="P67" s="429">
        <v>0</v>
      </c>
      <c r="Q67" s="429">
        <v>0</v>
      </c>
      <c r="R67" s="429">
        <v>0</v>
      </c>
      <c r="S67" s="429">
        <v>5484</v>
      </c>
      <c r="T67" s="511">
        <v>6086</v>
      </c>
      <c r="U67" s="512">
        <f t="shared" si="0"/>
        <v>12220</v>
      </c>
    </row>
    <row r="68" spans="1:21" ht="10.5" customHeight="1" x14ac:dyDescent="0.2">
      <c r="A68" s="113"/>
      <c r="B68" s="96">
        <v>54</v>
      </c>
      <c r="C68" s="98"/>
      <c r="D68" s="98"/>
      <c r="E68" s="432">
        <v>378</v>
      </c>
      <c r="F68" s="434">
        <v>478</v>
      </c>
      <c r="G68" s="433">
        <v>0</v>
      </c>
      <c r="H68" s="433">
        <v>0</v>
      </c>
      <c r="I68" s="509">
        <v>0</v>
      </c>
      <c r="J68" s="509">
        <v>0</v>
      </c>
      <c r="K68" s="509">
        <v>0</v>
      </c>
      <c r="L68" s="509">
        <v>0</v>
      </c>
      <c r="M68" s="509">
        <v>0</v>
      </c>
      <c r="N68" s="509">
        <v>0</v>
      </c>
      <c r="O68" s="509">
        <v>0</v>
      </c>
      <c r="P68" s="509">
        <v>0</v>
      </c>
      <c r="Q68" s="509">
        <v>0</v>
      </c>
      <c r="R68" s="509">
        <v>0</v>
      </c>
      <c r="S68" s="509">
        <v>6057</v>
      </c>
      <c r="T68" s="510">
        <v>6721</v>
      </c>
      <c r="U68" s="431">
        <f t="shared" si="0"/>
        <v>13634</v>
      </c>
    </row>
    <row r="69" spans="1:21" ht="10.5" customHeight="1" x14ac:dyDescent="0.2">
      <c r="A69" s="106"/>
      <c r="B69" s="107">
        <v>55</v>
      </c>
      <c r="C69" s="108"/>
      <c r="D69" s="108"/>
      <c r="E69" s="428">
        <v>508</v>
      </c>
      <c r="F69" s="430">
        <v>602</v>
      </c>
      <c r="G69" s="429">
        <v>0</v>
      </c>
      <c r="H69" s="429">
        <v>0</v>
      </c>
      <c r="I69" s="429">
        <v>0</v>
      </c>
      <c r="J69" s="429">
        <v>0</v>
      </c>
      <c r="K69" s="429">
        <v>0</v>
      </c>
      <c r="L69" s="429">
        <v>0</v>
      </c>
      <c r="M69" s="429">
        <v>0</v>
      </c>
      <c r="N69" s="429">
        <v>0</v>
      </c>
      <c r="O69" s="429">
        <v>0</v>
      </c>
      <c r="P69" s="429">
        <v>0</v>
      </c>
      <c r="Q69" s="429">
        <v>0</v>
      </c>
      <c r="R69" s="429">
        <v>0</v>
      </c>
      <c r="S69" s="429">
        <v>6362</v>
      </c>
      <c r="T69" s="511">
        <v>6739</v>
      </c>
      <c r="U69" s="512">
        <f t="shared" si="0"/>
        <v>14211</v>
      </c>
    </row>
    <row r="70" spans="1:21" ht="10.5" customHeight="1" x14ac:dyDescent="0.2">
      <c r="A70" s="113"/>
      <c r="B70" s="96">
        <v>56</v>
      </c>
      <c r="C70" s="98"/>
      <c r="D70" s="98"/>
      <c r="E70" s="432">
        <v>587</v>
      </c>
      <c r="F70" s="434">
        <v>749</v>
      </c>
      <c r="G70" s="433">
        <v>0</v>
      </c>
      <c r="H70" s="433">
        <v>0</v>
      </c>
      <c r="I70" s="509">
        <v>0</v>
      </c>
      <c r="J70" s="509">
        <v>0</v>
      </c>
      <c r="K70" s="509">
        <v>0</v>
      </c>
      <c r="L70" s="509">
        <v>0</v>
      </c>
      <c r="M70" s="509">
        <v>0</v>
      </c>
      <c r="N70" s="509">
        <v>0</v>
      </c>
      <c r="O70" s="509">
        <v>0</v>
      </c>
      <c r="P70" s="509">
        <v>0</v>
      </c>
      <c r="Q70" s="509">
        <v>0</v>
      </c>
      <c r="R70" s="509">
        <v>0</v>
      </c>
      <c r="S70" s="509">
        <v>7276</v>
      </c>
      <c r="T70" s="510">
        <v>7281</v>
      </c>
      <c r="U70" s="431">
        <f t="shared" si="0"/>
        <v>15893</v>
      </c>
    </row>
    <row r="71" spans="1:21" ht="10.5" customHeight="1" x14ac:dyDescent="0.2">
      <c r="A71" s="106"/>
      <c r="B71" s="107">
        <v>57</v>
      </c>
      <c r="C71" s="108"/>
      <c r="D71" s="108"/>
      <c r="E71" s="428">
        <v>719</v>
      </c>
      <c r="F71" s="430">
        <v>795</v>
      </c>
      <c r="G71" s="429">
        <v>0</v>
      </c>
      <c r="H71" s="429">
        <v>0</v>
      </c>
      <c r="I71" s="429">
        <v>0</v>
      </c>
      <c r="J71" s="429">
        <v>0</v>
      </c>
      <c r="K71" s="429">
        <v>0</v>
      </c>
      <c r="L71" s="429">
        <v>0</v>
      </c>
      <c r="M71" s="429">
        <v>0</v>
      </c>
      <c r="N71" s="429">
        <v>0</v>
      </c>
      <c r="O71" s="429">
        <v>0</v>
      </c>
      <c r="P71" s="429">
        <v>0</v>
      </c>
      <c r="Q71" s="429">
        <v>0</v>
      </c>
      <c r="R71" s="429">
        <v>0</v>
      </c>
      <c r="S71" s="429">
        <v>7416</v>
      </c>
      <c r="T71" s="511">
        <v>6729</v>
      </c>
      <c r="U71" s="512">
        <f t="shared" si="0"/>
        <v>15659</v>
      </c>
    </row>
    <row r="72" spans="1:21" ht="10.5" customHeight="1" x14ac:dyDescent="0.2">
      <c r="A72" s="113"/>
      <c r="B72" s="96">
        <v>58</v>
      </c>
      <c r="C72" s="98"/>
      <c r="D72" s="98"/>
      <c r="E72" s="432">
        <v>809</v>
      </c>
      <c r="F72" s="434">
        <v>842</v>
      </c>
      <c r="G72" s="433">
        <v>0</v>
      </c>
      <c r="H72" s="433">
        <v>0</v>
      </c>
      <c r="I72" s="509">
        <v>0</v>
      </c>
      <c r="J72" s="509">
        <v>0</v>
      </c>
      <c r="K72" s="509">
        <v>0</v>
      </c>
      <c r="L72" s="509">
        <v>0</v>
      </c>
      <c r="M72" s="509">
        <v>0</v>
      </c>
      <c r="N72" s="509">
        <v>0</v>
      </c>
      <c r="O72" s="509">
        <v>0</v>
      </c>
      <c r="P72" s="509">
        <v>0</v>
      </c>
      <c r="Q72" s="509">
        <v>0</v>
      </c>
      <c r="R72" s="509">
        <v>0</v>
      </c>
      <c r="S72" s="509">
        <v>7754</v>
      </c>
      <c r="T72" s="510">
        <v>6633</v>
      </c>
      <c r="U72" s="431">
        <f t="shared" si="0"/>
        <v>16038</v>
      </c>
    </row>
    <row r="73" spans="1:21" ht="10.5" customHeight="1" x14ac:dyDescent="0.2">
      <c r="A73" s="106"/>
      <c r="B73" s="107">
        <v>59</v>
      </c>
      <c r="C73" s="108"/>
      <c r="D73" s="108"/>
      <c r="E73" s="428">
        <v>886</v>
      </c>
      <c r="F73" s="430">
        <v>792</v>
      </c>
      <c r="G73" s="429">
        <v>0</v>
      </c>
      <c r="H73" s="429">
        <v>0</v>
      </c>
      <c r="I73" s="429">
        <v>0</v>
      </c>
      <c r="J73" s="429">
        <v>0</v>
      </c>
      <c r="K73" s="429">
        <v>0</v>
      </c>
      <c r="L73" s="429">
        <v>0</v>
      </c>
      <c r="M73" s="429">
        <v>0</v>
      </c>
      <c r="N73" s="429">
        <v>0</v>
      </c>
      <c r="O73" s="429">
        <v>0</v>
      </c>
      <c r="P73" s="429">
        <v>0</v>
      </c>
      <c r="Q73" s="429">
        <v>0</v>
      </c>
      <c r="R73" s="429">
        <v>0</v>
      </c>
      <c r="S73" s="429">
        <v>7814</v>
      </c>
      <c r="T73" s="511">
        <v>6460</v>
      </c>
      <c r="U73" s="512">
        <f t="shared" si="0"/>
        <v>15952</v>
      </c>
    </row>
    <row r="74" spans="1:21" ht="10.5" customHeight="1" x14ac:dyDescent="0.2">
      <c r="A74" s="113"/>
      <c r="B74" s="96">
        <v>60</v>
      </c>
      <c r="C74" s="98"/>
      <c r="D74" s="98"/>
      <c r="E74" s="432">
        <v>1014</v>
      </c>
      <c r="F74" s="434">
        <v>814</v>
      </c>
      <c r="G74" s="433">
        <v>0</v>
      </c>
      <c r="H74" s="433">
        <v>0</v>
      </c>
      <c r="I74" s="509">
        <v>0</v>
      </c>
      <c r="J74" s="509">
        <v>0</v>
      </c>
      <c r="K74" s="509">
        <v>0</v>
      </c>
      <c r="L74" s="509">
        <v>0</v>
      </c>
      <c r="M74" s="509">
        <v>0</v>
      </c>
      <c r="N74" s="509">
        <v>0</v>
      </c>
      <c r="O74" s="509">
        <v>0</v>
      </c>
      <c r="P74" s="509">
        <v>0</v>
      </c>
      <c r="Q74" s="509">
        <v>0</v>
      </c>
      <c r="R74" s="509">
        <v>0</v>
      </c>
      <c r="S74" s="509">
        <v>7687</v>
      </c>
      <c r="T74" s="510">
        <v>6079</v>
      </c>
      <c r="U74" s="431">
        <f t="shared" si="0"/>
        <v>15594</v>
      </c>
    </row>
    <row r="75" spans="1:21" ht="10.5" customHeight="1" x14ac:dyDescent="0.2">
      <c r="A75" s="106"/>
      <c r="B75" s="107">
        <v>61</v>
      </c>
      <c r="C75" s="108"/>
      <c r="D75" s="108"/>
      <c r="E75" s="428">
        <v>1044</v>
      </c>
      <c r="F75" s="430">
        <v>785</v>
      </c>
      <c r="G75" s="429">
        <v>0</v>
      </c>
      <c r="H75" s="429">
        <v>0</v>
      </c>
      <c r="I75" s="429">
        <v>0</v>
      </c>
      <c r="J75" s="429">
        <v>0</v>
      </c>
      <c r="K75" s="429">
        <v>0</v>
      </c>
      <c r="L75" s="429">
        <v>0</v>
      </c>
      <c r="M75" s="429">
        <v>0</v>
      </c>
      <c r="N75" s="429">
        <v>0</v>
      </c>
      <c r="O75" s="429">
        <v>0</v>
      </c>
      <c r="P75" s="429">
        <v>0</v>
      </c>
      <c r="Q75" s="429">
        <v>0</v>
      </c>
      <c r="R75" s="429">
        <v>0</v>
      </c>
      <c r="S75" s="429">
        <v>7736</v>
      </c>
      <c r="T75" s="511">
        <v>5868</v>
      </c>
      <c r="U75" s="512">
        <f t="shared" si="0"/>
        <v>15433</v>
      </c>
    </row>
    <row r="76" spans="1:21" ht="10.5" customHeight="1" x14ac:dyDescent="0.2">
      <c r="A76" s="113"/>
      <c r="B76" s="96">
        <v>62</v>
      </c>
      <c r="C76" s="98"/>
      <c r="D76" s="98"/>
      <c r="E76" s="432">
        <v>1159</v>
      </c>
      <c r="F76" s="434">
        <v>851</v>
      </c>
      <c r="G76" s="433">
        <v>0</v>
      </c>
      <c r="H76" s="433">
        <v>0</v>
      </c>
      <c r="I76" s="509">
        <v>0</v>
      </c>
      <c r="J76" s="509">
        <v>0</v>
      </c>
      <c r="K76" s="509">
        <v>0</v>
      </c>
      <c r="L76" s="509">
        <v>0</v>
      </c>
      <c r="M76" s="509">
        <v>0</v>
      </c>
      <c r="N76" s="509">
        <v>0</v>
      </c>
      <c r="O76" s="509">
        <v>0</v>
      </c>
      <c r="P76" s="509">
        <v>0</v>
      </c>
      <c r="Q76" s="509">
        <v>0</v>
      </c>
      <c r="R76" s="509">
        <v>0</v>
      </c>
      <c r="S76" s="509">
        <v>7613</v>
      </c>
      <c r="T76" s="510">
        <v>5567</v>
      </c>
      <c r="U76" s="431">
        <f t="shared" si="0"/>
        <v>15190</v>
      </c>
    </row>
    <row r="77" spans="1:21" ht="10.5" customHeight="1" x14ac:dyDescent="0.2">
      <c r="A77" s="106"/>
      <c r="B77" s="107">
        <v>63</v>
      </c>
      <c r="C77" s="108"/>
      <c r="D77" s="108"/>
      <c r="E77" s="428">
        <v>1197</v>
      </c>
      <c r="F77" s="430">
        <v>738</v>
      </c>
      <c r="G77" s="429">
        <v>0</v>
      </c>
      <c r="H77" s="429">
        <v>0</v>
      </c>
      <c r="I77" s="429">
        <v>0</v>
      </c>
      <c r="J77" s="429">
        <v>0</v>
      </c>
      <c r="K77" s="429">
        <v>0</v>
      </c>
      <c r="L77" s="429">
        <v>0</v>
      </c>
      <c r="M77" s="429">
        <v>0</v>
      </c>
      <c r="N77" s="429">
        <v>0</v>
      </c>
      <c r="O77" s="429">
        <v>0</v>
      </c>
      <c r="P77" s="429">
        <v>0</v>
      </c>
      <c r="Q77" s="429">
        <v>0</v>
      </c>
      <c r="R77" s="429">
        <v>0</v>
      </c>
      <c r="S77" s="429">
        <v>7101</v>
      </c>
      <c r="T77" s="511">
        <v>5152</v>
      </c>
      <c r="U77" s="512">
        <f t="shared" si="0"/>
        <v>14188</v>
      </c>
    </row>
    <row r="78" spans="1:21" ht="10.5" customHeight="1" x14ac:dyDescent="0.2">
      <c r="A78" s="113"/>
      <c r="B78" s="96">
        <v>64</v>
      </c>
      <c r="C78" s="98"/>
      <c r="D78" s="98"/>
      <c r="E78" s="432">
        <v>1199</v>
      </c>
      <c r="F78" s="434">
        <v>706</v>
      </c>
      <c r="G78" s="433">
        <v>0</v>
      </c>
      <c r="H78" s="433">
        <v>0</v>
      </c>
      <c r="I78" s="509">
        <v>0</v>
      </c>
      <c r="J78" s="509">
        <v>0</v>
      </c>
      <c r="K78" s="509">
        <v>0</v>
      </c>
      <c r="L78" s="509">
        <v>0</v>
      </c>
      <c r="M78" s="509">
        <v>0</v>
      </c>
      <c r="N78" s="509">
        <v>0</v>
      </c>
      <c r="O78" s="509">
        <v>0</v>
      </c>
      <c r="P78" s="509">
        <v>0</v>
      </c>
      <c r="Q78" s="509">
        <v>0</v>
      </c>
      <c r="R78" s="509">
        <v>0</v>
      </c>
      <c r="S78" s="509">
        <v>6513</v>
      </c>
      <c r="T78" s="510">
        <v>4806</v>
      </c>
      <c r="U78" s="431">
        <f t="shared" si="0"/>
        <v>13224</v>
      </c>
    </row>
    <row r="79" spans="1:21" ht="10.5" customHeight="1" x14ac:dyDescent="0.2">
      <c r="A79" s="106"/>
      <c r="B79" s="107">
        <v>65</v>
      </c>
      <c r="C79" s="108"/>
      <c r="D79" s="108"/>
      <c r="E79" s="428">
        <v>1166</v>
      </c>
      <c r="F79" s="430">
        <v>738</v>
      </c>
      <c r="G79" s="429">
        <v>0</v>
      </c>
      <c r="H79" s="429">
        <v>0</v>
      </c>
      <c r="I79" s="429">
        <v>0</v>
      </c>
      <c r="J79" s="429">
        <v>0</v>
      </c>
      <c r="K79" s="429">
        <v>0</v>
      </c>
      <c r="L79" s="429">
        <v>0</v>
      </c>
      <c r="M79" s="429">
        <v>0</v>
      </c>
      <c r="N79" s="429">
        <v>0</v>
      </c>
      <c r="O79" s="429">
        <v>0</v>
      </c>
      <c r="P79" s="429">
        <v>0</v>
      </c>
      <c r="Q79" s="429">
        <v>0</v>
      </c>
      <c r="R79" s="429">
        <v>0</v>
      </c>
      <c r="S79" s="429">
        <v>6324</v>
      </c>
      <c r="T79" s="514">
        <v>4373</v>
      </c>
      <c r="U79" s="512">
        <f t="shared" ref="U79:U114" si="1">SUM(E79:T79)</f>
        <v>12601</v>
      </c>
    </row>
    <row r="80" spans="1:21" ht="10.5" customHeight="1" x14ac:dyDescent="0.2">
      <c r="A80" s="113"/>
      <c r="B80" s="96">
        <v>66</v>
      </c>
      <c r="C80" s="98"/>
      <c r="D80" s="98"/>
      <c r="E80" s="432">
        <v>8712</v>
      </c>
      <c r="F80" s="434">
        <v>652</v>
      </c>
      <c r="G80" s="433">
        <v>0</v>
      </c>
      <c r="H80" s="433">
        <v>0</v>
      </c>
      <c r="I80" s="509">
        <v>0</v>
      </c>
      <c r="J80" s="509">
        <v>0</v>
      </c>
      <c r="K80" s="509">
        <v>0</v>
      </c>
      <c r="L80" s="509">
        <v>0</v>
      </c>
      <c r="M80" s="509">
        <v>0</v>
      </c>
      <c r="N80" s="509">
        <v>0</v>
      </c>
      <c r="O80" s="509">
        <v>0</v>
      </c>
      <c r="P80" s="509">
        <v>0</v>
      </c>
      <c r="Q80" s="509">
        <v>0</v>
      </c>
      <c r="R80" s="509">
        <v>0</v>
      </c>
      <c r="S80" s="509">
        <v>5892</v>
      </c>
      <c r="T80" s="513">
        <v>4164</v>
      </c>
      <c r="U80" s="431">
        <f t="shared" si="1"/>
        <v>19420</v>
      </c>
    </row>
    <row r="81" spans="1:21" ht="10.5" customHeight="1" thickBot="1" x14ac:dyDescent="0.25">
      <c r="A81" s="114"/>
      <c r="B81" s="115">
        <v>67</v>
      </c>
      <c r="C81" s="116"/>
      <c r="D81" s="116"/>
      <c r="E81" s="515">
        <v>1214</v>
      </c>
      <c r="F81" s="516">
        <v>592</v>
      </c>
      <c r="G81" s="517">
        <v>0</v>
      </c>
      <c r="H81" s="517">
        <v>0</v>
      </c>
      <c r="I81" s="517">
        <v>0</v>
      </c>
      <c r="J81" s="517">
        <v>0</v>
      </c>
      <c r="K81" s="517">
        <v>0</v>
      </c>
      <c r="L81" s="517">
        <v>0</v>
      </c>
      <c r="M81" s="517">
        <v>0</v>
      </c>
      <c r="N81" s="517">
        <v>0</v>
      </c>
      <c r="O81" s="517">
        <v>0</v>
      </c>
      <c r="P81" s="517">
        <v>0</v>
      </c>
      <c r="Q81" s="517">
        <v>0</v>
      </c>
      <c r="R81" s="517">
        <v>0</v>
      </c>
      <c r="S81" s="517">
        <v>5665</v>
      </c>
      <c r="T81" s="518">
        <v>3878</v>
      </c>
      <c r="U81" s="449">
        <f t="shared" si="1"/>
        <v>11349</v>
      </c>
    </row>
    <row r="82" spans="1:21" ht="10.5" customHeight="1" x14ac:dyDescent="0.2">
      <c r="A82" s="113"/>
      <c r="B82" s="96">
        <v>68</v>
      </c>
      <c r="C82" s="98"/>
      <c r="D82" s="98"/>
      <c r="E82" s="424">
        <v>1202</v>
      </c>
      <c r="F82" s="426">
        <v>546</v>
      </c>
      <c r="G82" s="425">
        <v>0</v>
      </c>
      <c r="H82" s="425">
        <v>0</v>
      </c>
      <c r="I82" s="519">
        <v>0</v>
      </c>
      <c r="J82" s="519">
        <v>0</v>
      </c>
      <c r="K82" s="519">
        <v>0</v>
      </c>
      <c r="L82" s="519">
        <v>0</v>
      </c>
      <c r="M82" s="519">
        <v>0</v>
      </c>
      <c r="N82" s="519">
        <v>0</v>
      </c>
      <c r="O82" s="519">
        <v>0</v>
      </c>
      <c r="P82" s="519">
        <v>0</v>
      </c>
      <c r="Q82" s="519">
        <v>0</v>
      </c>
      <c r="R82" s="519">
        <v>0</v>
      </c>
      <c r="S82" s="519">
        <v>4909</v>
      </c>
      <c r="T82" s="510">
        <v>3581</v>
      </c>
      <c r="U82" s="431">
        <f t="shared" si="1"/>
        <v>10238</v>
      </c>
    </row>
    <row r="83" spans="1:21" ht="10.5" customHeight="1" x14ac:dyDescent="0.2">
      <c r="A83" s="106"/>
      <c r="B83" s="107">
        <v>69</v>
      </c>
      <c r="C83" s="108"/>
      <c r="D83" s="108"/>
      <c r="E83" s="428">
        <v>1240</v>
      </c>
      <c r="F83" s="430">
        <v>484</v>
      </c>
      <c r="G83" s="429">
        <v>0</v>
      </c>
      <c r="H83" s="429">
        <v>0</v>
      </c>
      <c r="I83" s="429">
        <v>0</v>
      </c>
      <c r="J83" s="429">
        <v>0</v>
      </c>
      <c r="K83" s="429">
        <v>0</v>
      </c>
      <c r="L83" s="429">
        <v>0</v>
      </c>
      <c r="M83" s="429">
        <v>0</v>
      </c>
      <c r="N83" s="429">
        <v>0</v>
      </c>
      <c r="O83" s="429">
        <v>0</v>
      </c>
      <c r="P83" s="429">
        <v>0</v>
      </c>
      <c r="Q83" s="429">
        <v>0</v>
      </c>
      <c r="R83" s="429">
        <v>0</v>
      </c>
      <c r="S83" s="429">
        <v>4714</v>
      </c>
      <c r="T83" s="511">
        <v>3230</v>
      </c>
      <c r="U83" s="512">
        <f t="shared" si="1"/>
        <v>9668</v>
      </c>
    </row>
    <row r="84" spans="1:21" ht="10.5" customHeight="1" x14ac:dyDescent="0.2">
      <c r="A84" s="113"/>
      <c r="B84" s="96">
        <v>70</v>
      </c>
      <c r="C84" s="98"/>
      <c r="D84" s="98"/>
      <c r="E84" s="432">
        <v>1219</v>
      </c>
      <c r="F84" s="434">
        <v>485</v>
      </c>
      <c r="G84" s="433">
        <v>0</v>
      </c>
      <c r="H84" s="433">
        <v>0</v>
      </c>
      <c r="I84" s="509">
        <v>0</v>
      </c>
      <c r="J84" s="509">
        <v>0</v>
      </c>
      <c r="K84" s="509">
        <v>0</v>
      </c>
      <c r="L84" s="509">
        <v>0</v>
      </c>
      <c r="M84" s="509">
        <v>0</v>
      </c>
      <c r="N84" s="509">
        <v>0</v>
      </c>
      <c r="O84" s="509">
        <v>0</v>
      </c>
      <c r="P84" s="509">
        <v>0</v>
      </c>
      <c r="Q84" s="509">
        <v>0</v>
      </c>
      <c r="R84" s="509">
        <v>0</v>
      </c>
      <c r="S84" s="509">
        <v>3950</v>
      </c>
      <c r="T84" s="510">
        <v>2464</v>
      </c>
      <c r="U84" s="431">
        <f t="shared" si="1"/>
        <v>8118</v>
      </c>
    </row>
    <row r="85" spans="1:21" ht="10.5" customHeight="1" x14ac:dyDescent="0.2">
      <c r="A85" s="106"/>
      <c r="B85" s="107">
        <v>71</v>
      </c>
      <c r="C85" s="108"/>
      <c r="D85" s="108"/>
      <c r="E85" s="428">
        <v>1174</v>
      </c>
      <c r="F85" s="430">
        <v>422</v>
      </c>
      <c r="G85" s="429">
        <v>0</v>
      </c>
      <c r="H85" s="429">
        <v>0</v>
      </c>
      <c r="I85" s="429">
        <v>0</v>
      </c>
      <c r="J85" s="429">
        <v>0</v>
      </c>
      <c r="K85" s="429">
        <v>0</v>
      </c>
      <c r="L85" s="429">
        <v>0</v>
      </c>
      <c r="M85" s="429">
        <v>0</v>
      </c>
      <c r="N85" s="429">
        <v>0</v>
      </c>
      <c r="O85" s="429">
        <v>0</v>
      </c>
      <c r="P85" s="429">
        <v>0</v>
      </c>
      <c r="Q85" s="429">
        <v>0</v>
      </c>
      <c r="R85" s="429">
        <v>0</v>
      </c>
      <c r="S85" s="429">
        <v>3519</v>
      </c>
      <c r="T85" s="511">
        <v>2352</v>
      </c>
      <c r="U85" s="512">
        <f t="shared" si="1"/>
        <v>7467</v>
      </c>
    </row>
    <row r="86" spans="1:21" ht="10.5" customHeight="1" x14ac:dyDescent="0.2">
      <c r="A86" s="113"/>
      <c r="B86" s="96">
        <v>72</v>
      </c>
      <c r="C86" s="98"/>
      <c r="D86" s="98"/>
      <c r="E86" s="432">
        <v>1296</v>
      </c>
      <c r="F86" s="434">
        <v>369</v>
      </c>
      <c r="G86" s="433">
        <v>0</v>
      </c>
      <c r="H86" s="433">
        <v>0</v>
      </c>
      <c r="I86" s="509">
        <v>0</v>
      </c>
      <c r="J86" s="509">
        <v>0</v>
      </c>
      <c r="K86" s="509">
        <v>0</v>
      </c>
      <c r="L86" s="509">
        <v>0</v>
      </c>
      <c r="M86" s="509">
        <v>0</v>
      </c>
      <c r="N86" s="509">
        <v>0</v>
      </c>
      <c r="O86" s="509">
        <v>0</v>
      </c>
      <c r="P86" s="509">
        <v>0</v>
      </c>
      <c r="Q86" s="509">
        <v>0</v>
      </c>
      <c r="R86" s="509">
        <v>0</v>
      </c>
      <c r="S86" s="509">
        <v>3141</v>
      </c>
      <c r="T86" s="510">
        <v>1995</v>
      </c>
      <c r="U86" s="431">
        <f t="shared" si="1"/>
        <v>6801</v>
      </c>
    </row>
    <row r="87" spans="1:21" ht="10.5" customHeight="1" x14ac:dyDescent="0.2">
      <c r="A87" s="106"/>
      <c r="B87" s="107">
        <v>73</v>
      </c>
      <c r="C87" s="108"/>
      <c r="D87" s="108"/>
      <c r="E87" s="428">
        <v>1191</v>
      </c>
      <c r="F87" s="430">
        <v>345</v>
      </c>
      <c r="G87" s="429">
        <v>0</v>
      </c>
      <c r="H87" s="429">
        <v>0</v>
      </c>
      <c r="I87" s="429">
        <v>0</v>
      </c>
      <c r="J87" s="429">
        <v>0</v>
      </c>
      <c r="K87" s="429">
        <v>0</v>
      </c>
      <c r="L87" s="429">
        <v>0</v>
      </c>
      <c r="M87" s="429">
        <v>0</v>
      </c>
      <c r="N87" s="429">
        <v>0</v>
      </c>
      <c r="O87" s="429">
        <v>0</v>
      </c>
      <c r="P87" s="429">
        <v>0</v>
      </c>
      <c r="Q87" s="429">
        <v>0</v>
      </c>
      <c r="R87" s="429">
        <v>0</v>
      </c>
      <c r="S87" s="429">
        <v>3011</v>
      </c>
      <c r="T87" s="511">
        <v>1904</v>
      </c>
      <c r="U87" s="512">
        <f t="shared" si="1"/>
        <v>6451</v>
      </c>
    </row>
    <row r="88" spans="1:21" ht="10.5" customHeight="1" x14ac:dyDescent="0.2">
      <c r="A88" s="113"/>
      <c r="B88" s="96">
        <v>74</v>
      </c>
      <c r="C88" s="98"/>
      <c r="D88" s="98"/>
      <c r="E88" s="432">
        <v>1188</v>
      </c>
      <c r="F88" s="434">
        <v>334</v>
      </c>
      <c r="G88" s="433">
        <v>0</v>
      </c>
      <c r="H88" s="433">
        <v>0</v>
      </c>
      <c r="I88" s="509">
        <v>0</v>
      </c>
      <c r="J88" s="509">
        <v>0</v>
      </c>
      <c r="K88" s="509">
        <v>0</v>
      </c>
      <c r="L88" s="509">
        <v>0</v>
      </c>
      <c r="M88" s="509">
        <v>0</v>
      </c>
      <c r="N88" s="509">
        <v>0</v>
      </c>
      <c r="O88" s="509">
        <v>0</v>
      </c>
      <c r="P88" s="509">
        <v>0</v>
      </c>
      <c r="Q88" s="509">
        <v>0</v>
      </c>
      <c r="R88" s="509">
        <v>0</v>
      </c>
      <c r="S88" s="509">
        <v>2776</v>
      </c>
      <c r="T88" s="510">
        <v>1878</v>
      </c>
      <c r="U88" s="431">
        <f t="shared" si="1"/>
        <v>6176</v>
      </c>
    </row>
    <row r="89" spans="1:21" ht="10.5" customHeight="1" x14ac:dyDescent="0.2">
      <c r="A89" s="106"/>
      <c r="B89" s="107">
        <v>75</v>
      </c>
      <c r="C89" s="108"/>
      <c r="D89" s="108"/>
      <c r="E89" s="428">
        <v>1106</v>
      </c>
      <c r="F89" s="430">
        <v>279</v>
      </c>
      <c r="G89" s="429">
        <v>0</v>
      </c>
      <c r="H89" s="429">
        <v>0</v>
      </c>
      <c r="I89" s="429">
        <v>0</v>
      </c>
      <c r="J89" s="429">
        <v>0</v>
      </c>
      <c r="K89" s="429">
        <v>0</v>
      </c>
      <c r="L89" s="429">
        <v>0</v>
      </c>
      <c r="M89" s="429">
        <v>0</v>
      </c>
      <c r="N89" s="429">
        <v>0</v>
      </c>
      <c r="O89" s="429">
        <v>0</v>
      </c>
      <c r="P89" s="429">
        <v>0</v>
      </c>
      <c r="Q89" s="429">
        <v>0</v>
      </c>
      <c r="R89" s="429">
        <v>0</v>
      </c>
      <c r="S89" s="429">
        <v>2465</v>
      </c>
      <c r="T89" s="511">
        <v>1565</v>
      </c>
      <c r="U89" s="512">
        <f t="shared" si="1"/>
        <v>5415</v>
      </c>
    </row>
    <row r="90" spans="1:21" ht="10.5" customHeight="1" x14ac:dyDescent="0.2">
      <c r="A90" s="113"/>
      <c r="B90" s="96">
        <v>76</v>
      </c>
      <c r="C90" s="98"/>
      <c r="D90" s="98"/>
      <c r="E90" s="432">
        <v>1195</v>
      </c>
      <c r="F90" s="434">
        <v>223</v>
      </c>
      <c r="G90" s="433">
        <v>0</v>
      </c>
      <c r="H90" s="433">
        <v>0</v>
      </c>
      <c r="I90" s="509">
        <v>0</v>
      </c>
      <c r="J90" s="509">
        <v>0</v>
      </c>
      <c r="K90" s="509">
        <v>0</v>
      </c>
      <c r="L90" s="509">
        <v>0</v>
      </c>
      <c r="M90" s="509">
        <v>0</v>
      </c>
      <c r="N90" s="509">
        <v>0</v>
      </c>
      <c r="O90" s="509">
        <v>0</v>
      </c>
      <c r="P90" s="509">
        <v>0</v>
      </c>
      <c r="Q90" s="509">
        <v>0</v>
      </c>
      <c r="R90" s="509">
        <v>0</v>
      </c>
      <c r="S90" s="509">
        <v>2209</v>
      </c>
      <c r="T90" s="510">
        <v>1356</v>
      </c>
      <c r="U90" s="431">
        <f t="shared" si="1"/>
        <v>4983</v>
      </c>
    </row>
    <row r="91" spans="1:21" ht="10.5" customHeight="1" x14ac:dyDescent="0.2">
      <c r="A91" s="106"/>
      <c r="B91" s="107">
        <v>77</v>
      </c>
      <c r="C91" s="108"/>
      <c r="D91" s="108"/>
      <c r="E91" s="428">
        <v>1147</v>
      </c>
      <c r="F91" s="430">
        <v>215</v>
      </c>
      <c r="G91" s="429">
        <v>0</v>
      </c>
      <c r="H91" s="429">
        <v>0</v>
      </c>
      <c r="I91" s="429">
        <v>0</v>
      </c>
      <c r="J91" s="429">
        <v>0</v>
      </c>
      <c r="K91" s="429">
        <v>0</v>
      </c>
      <c r="L91" s="429">
        <v>0</v>
      </c>
      <c r="M91" s="429">
        <v>0</v>
      </c>
      <c r="N91" s="429">
        <v>0</v>
      </c>
      <c r="O91" s="429">
        <v>0</v>
      </c>
      <c r="P91" s="429">
        <v>0</v>
      </c>
      <c r="Q91" s="429">
        <v>0</v>
      </c>
      <c r="R91" s="429">
        <v>0</v>
      </c>
      <c r="S91" s="429">
        <v>1972</v>
      </c>
      <c r="T91" s="511">
        <v>1241</v>
      </c>
      <c r="U91" s="512">
        <f t="shared" si="1"/>
        <v>4575</v>
      </c>
    </row>
    <row r="92" spans="1:21" ht="10.5" customHeight="1" x14ac:dyDescent="0.2">
      <c r="A92" s="113"/>
      <c r="B92" s="96">
        <v>78</v>
      </c>
      <c r="C92" s="98"/>
      <c r="D92" s="98"/>
      <c r="E92" s="432">
        <v>1145</v>
      </c>
      <c r="F92" s="434">
        <v>229</v>
      </c>
      <c r="G92" s="433">
        <v>0</v>
      </c>
      <c r="H92" s="433">
        <v>0</v>
      </c>
      <c r="I92" s="509">
        <v>0</v>
      </c>
      <c r="J92" s="509">
        <v>0</v>
      </c>
      <c r="K92" s="509">
        <v>0</v>
      </c>
      <c r="L92" s="509">
        <v>0</v>
      </c>
      <c r="M92" s="509">
        <v>0</v>
      </c>
      <c r="N92" s="509">
        <v>0</v>
      </c>
      <c r="O92" s="509">
        <v>0</v>
      </c>
      <c r="P92" s="509">
        <v>0</v>
      </c>
      <c r="Q92" s="509">
        <v>0</v>
      </c>
      <c r="R92" s="509">
        <v>0</v>
      </c>
      <c r="S92" s="509">
        <v>1740</v>
      </c>
      <c r="T92" s="510">
        <v>1131</v>
      </c>
      <c r="U92" s="431">
        <f t="shared" si="1"/>
        <v>4245</v>
      </c>
    </row>
    <row r="93" spans="1:21" ht="10.5" customHeight="1" x14ac:dyDescent="0.2">
      <c r="A93" s="106"/>
      <c r="B93" s="107">
        <v>79</v>
      </c>
      <c r="C93" s="108"/>
      <c r="D93" s="108"/>
      <c r="E93" s="428">
        <v>1190</v>
      </c>
      <c r="F93" s="430">
        <v>217</v>
      </c>
      <c r="G93" s="429">
        <v>0</v>
      </c>
      <c r="H93" s="429">
        <v>0</v>
      </c>
      <c r="I93" s="429">
        <v>0</v>
      </c>
      <c r="J93" s="429">
        <v>0</v>
      </c>
      <c r="K93" s="429">
        <v>0</v>
      </c>
      <c r="L93" s="429">
        <v>0</v>
      </c>
      <c r="M93" s="429">
        <v>0</v>
      </c>
      <c r="N93" s="429">
        <v>0</v>
      </c>
      <c r="O93" s="429">
        <v>0</v>
      </c>
      <c r="P93" s="429">
        <v>0</v>
      </c>
      <c r="Q93" s="429">
        <v>0</v>
      </c>
      <c r="R93" s="429">
        <v>0</v>
      </c>
      <c r="S93" s="429">
        <v>1582</v>
      </c>
      <c r="T93" s="511">
        <v>965</v>
      </c>
      <c r="U93" s="512">
        <f t="shared" si="1"/>
        <v>3954</v>
      </c>
    </row>
    <row r="94" spans="1:21" ht="10.5" customHeight="1" x14ac:dyDescent="0.2">
      <c r="A94" s="113"/>
      <c r="B94" s="96">
        <v>80</v>
      </c>
      <c r="C94" s="98"/>
      <c r="D94" s="98"/>
      <c r="E94" s="432">
        <v>1170</v>
      </c>
      <c r="F94" s="434">
        <v>172</v>
      </c>
      <c r="G94" s="433">
        <v>0</v>
      </c>
      <c r="H94" s="433">
        <v>0</v>
      </c>
      <c r="I94" s="509">
        <v>0</v>
      </c>
      <c r="J94" s="509">
        <v>0</v>
      </c>
      <c r="K94" s="509">
        <v>0</v>
      </c>
      <c r="L94" s="509">
        <v>0</v>
      </c>
      <c r="M94" s="509">
        <v>0</v>
      </c>
      <c r="N94" s="509">
        <v>0</v>
      </c>
      <c r="O94" s="509">
        <v>0</v>
      </c>
      <c r="P94" s="509">
        <v>0</v>
      </c>
      <c r="Q94" s="509">
        <v>0</v>
      </c>
      <c r="R94" s="509">
        <v>0</v>
      </c>
      <c r="S94" s="509">
        <v>1511</v>
      </c>
      <c r="T94" s="510">
        <v>1007</v>
      </c>
      <c r="U94" s="431">
        <f t="shared" si="1"/>
        <v>3860</v>
      </c>
    </row>
    <row r="95" spans="1:21" ht="10.5" customHeight="1" x14ac:dyDescent="0.2">
      <c r="A95" s="106"/>
      <c r="B95" s="107">
        <v>81</v>
      </c>
      <c r="C95" s="108"/>
      <c r="D95" s="108"/>
      <c r="E95" s="428">
        <v>1149</v>
      </c>
      <c r="F95" s="430">
        <v>174</v>
      </c>
      <c r="G95" s="429">
        <v>0</v>
      </c>
      <c r="H95" s="429">
        <v>0</v>
      </c>
      <c r="I95" s="429">
        <v>0</v>
      </c>
      <c r="J95" s="429">
        <v>0</v>
      </c>
      <c r="K95" s="429">
        <v>0</v>
      </c>
      <c r="L95" s="429">
        <v>0</v>
      </c>
      <c r="M95" s="429">
        <v>0</v>
      </c>
      <c r="N95" s="429">
        <v>0</v>
      </c>
      <c r="O95" s="429">
        <v>0</v>
      </c>
      <c r="P95" s="429">
        <v>0</v>
      </c>
      <c r="Q95" s="429">
        <v>0</v>
      </c>
      <c r="R95" s="429">
        <v>0</v>
      </c>
      <c r="S95" s="429">
        <v>1288</v>
      </c>
      <c r="T95" s="511">
        <v>832</v>
      </c>
      <c r="U95" s="512">
        <f t="shared" si="1"/>
        <v>3443</v>
      </c>
    </row>
    <row r="96" spans="1:21" ht="10.5" customHeight="1" x14ac:dyDescent="0.2">
      <c r="A96" s="113"/>
      <c r="B96" s="96">
        <v>82</v>
      </c>
      <c r="C96" s="98"/>
      <c r="D96" s="98"/>
      <c r="E96" s="432">
        <v>961</v>
      </c>
      <c r="F96" s="434">
        <v>128</v>
      </c>
      <c r="G96" s="433">
        <v>0</v>
      </c>
      <c r="H96" s="433">
        <v>0</v>
      </c>
      <c r="I96" s="509">
        <v>0</v>
      </c>
      <c r="J96" s="509">
        <v>0</v>
      </c>
      <c r="K96" s="509">
        <v>0</v>
      </c>
      <c r="L96" s="509">
        <v>0</v>
      </c>
      <c r="M96" s="509">
        <v>0</v>
      </c>
      <c r="N96" s="509">
        <v>0</v>
      </c>
      <c r="O96" s="509">
        <v>0</v>
      </c>
      <c r="P96" s="509">
        <v>0</v>
      </c>
      <c r="Q96" s="509">
        <v>0</v>
      </c>
      <c r="R96" s="509">
        <v>0</v>
      </c>
      <c r="S96" s="509">
        <v>1018</v>
      </c>
      <c r="T96" s="510">
        <v>712</v>
      </c>
      <c r="U96" s="431">
        <f t="shared" si="1"/>
        <v>2819</v>
      </c>
    </row>
    <row r="97" spans="1:21" ht="10.5" customHeight="1" x14ac:dyDescent="0.2">
      <c r="A97" s="106"/>
      <c r="B97" s="107">
        <v>83</v>
      </c>
      <c r="C97" s="108"/>
      <c r="D97" s="108"/>
      <c r="E97" s="428">
        <v>1031</v>
      </c>
      <c r="F97" s="430">
        <v>133</v>
      </c>
      <c r="G97" s="429">
        <v>0</v>
      </c>
      <c r="H97" s="429">
        <v>0</v>
      </c>
      <c r="I97" s="429">
        <v>0</v>
      </c>
      <c r="J97" s="429">
        <v>0</v>
      </c>
      <c r="K97" s="429">
        <v>0</v>
      </c>
      <c r="L97" s="429">
        <v>0</v>
      </c>
      <c r="M97" s="429">
        <v>0</v>
      </c>
      <c r="N97" s="429">
        <v>0</v>
      </c>
      <c r="O97" s="429">
        <v>0</v>
      </c>
      <c r="P97" s="429">
        <v>0</v>
      </c>
      <c r="Q97" s="429">
        <v>0</v>
      </c>
      <c r="R97" s="429">
        <v>0</v>
      </c>
      <c r="S97" s="429">
        <v>890</v>
      </c>
      <c r="T97" s="511">
        <v>602</v>
      </c>
      <c r="U97" s="512">
        <f t="shared" si="1"/>
        <v>2656</v>
      </c>
    </row>
    <row r="98" spans="1:21" ht="10.5" customHeight="1" x14ac:dyDescent="0.2">
      <c r="A98" s="113"/>
      <c r="B98" s="96">
        <v>84</v>
      </c>
      <c r="C98" s="98"/>
      <c r="D98" s="98"/>
      <c r="E98" s="432">
        <v>1063</v>
      </c>
      <c r="F98" s="434">
        <v>116</v>
      </c>
      <c r="G98" s="433">
        <v>0</v>
      </c>
      <c r="H98" s="433">
        <v>0</v>
      </c>
      <c r="I98" s="509">
        <v>0</v>
      </c>
      <c r="J98" s="509">
        <v>0</v>
      </c>
      <c r="K98" s="509">
        <v>0</v>
      </c>
      <c r="L98" s="509">
        <v>0</v>
      </c>
      <c r="M98" s="509">
        <v>0</v>
      </c>
      <c r="N98" s="509">
        <v>0</v>
      </c>
      <c r="O98" s="509">
        <v>0</v>
      </c>
      <c r="P98" s="509">
        <v>0</v>
      </c>
      <c r="Q98" s="509">
        <v>0</v>
      </c>
      <c r="R98" s="509">
        <v>0</v>
      </c>
      <c r="S98" s="509">
        <v>794</v>
      </c>
      <c r="T98" s="510">
        <v>531</v>
      </c>
      <c r="U98" s="431">
        <f t="shared" si="1"/>
        <v>2504</v>
      </c>
    </row>
    <row r="99" spans="1:21" ht="10.5" customHeight="1" x14ac:dyDescent="0.2">
      <c r="A99" s="106"/>
      <c r="B99" s="107">
        <v>85</v>
      </c>
      <c r="C99" s="108"/>
      <c r="D99" s="108"/>
      <c r="E99" s="428">
        <v>1081</v>
      </c>
      <c r="F99" s="430">
        <v>113</v>
      </c>
      <c r="G99" s="429">
        <v>0</v>
      </c>
      <c r="H99" s="429">
        <v>0</v>
      </c>
      <c r="I99" s="429">
        <v>0</v>
      </c>
      <c r="J99" s="429">
        <v>0</v>
      </c>
      <c r="K99" s="429">
        <v>0</v>
      </c>
      <c r="L99" s="429">
        <v>0</v>
      </c>
      <c r="M99" s="429">
        <v>0</v>
      </c>
      <c r="N99" s="429">
        <v>0</v>
      </c>
      <c r="O99" s="429">
        <v>0</v>
      </c>
      <c r="P99" s="429">
        <v>0</v>
      </c>
      <c r="Q99" s="429">
        <v>0</v>
      </c>
      <c r="R99" s="429">
        <v>0</v>
      </c>
      <c r="S99" s="429">
        <v>726</v>
      </c>
      <c r="T99" s="511">
        <v>471</v>
      </c>
      <c r="U99" s="512">
        <f t="shared" si="1"/>
        <v>2391</v>
      </c>
    </row>
    <row r="100" spans="1:21" ht="10.5" customHeight="1" x14ac:dyDescent="0.2">
      <c r="A100" s="113"/>
      <c r="B100" s="96">
        <v>86</v>
      </c>
      <c r="C100" s="98"/>
      <c r="D100" s="98"/>
      <c r="E100" s="432">
        <v>1061</v>
      </c>
      <c r="F100" s="434">
        <v>111</v>
      </c>
      <c r="G100" s="433">
        <v>0</v>
      </c>
      <c r="H100" s="433">
        <v>0</v>
      </c>
      <c r="I100" s="509">
        <v>0</v>
      </c>
      <c r="J100" s="509">
        <v>0</v>
      </c>
      <c r="K100" s="509">
        <v>0</v>
      </c>
      <c r="L100" s="509">
        <v>0</v>
      </c>
      <c r="M100" s="509">
        <v>0</v>
      </c>
      <c r="N100" s="509">
        <v>0</v>
      </c>
      <c r="O100" s="509">
        <v>0</v>
      </c>
      <c r="P100" s="509">
        <v>0</v>
      </c>
      <c r="Q100" s="509">
        <v>0</v>
      </c>
      <c r="R100" s="509">
        <v>0</v>
      </c>
      <c r="S100" s="509">
        <v>567</v>
      </c>
      <c r="T100" s="510">
        <v>442</v>
      </c>
      <c r="U100" s="431">
        <f t="shared" si="1"/>
        <v>2181</v>
      </c>
    </row>
    <row r="101" spans="1:21" ht="10.5" customHeight="1" x14ac:dyDescent="0.2">
      <c r="A101" s="106"/>
      <c r="B101" s="107">
        <v>87</v>
      </c>
      <c r="C101" s="108"/>
      <c r="D101" s="108"/>
      <c r="E101" s="428">
        <v>893</v>
      </c>
      <c r="F101" s="430">
        <v>75</v>
      </c>
      <c r="G101" s="429">
        <v>0</v>
      </c>
      <c r="H101" s="429">
        <v>0</v>
      </c>
      <c r="I101" s="429">
        <v>0</v>
      </c>
      <c r="J101" s="429">
        <v>0</v>
      </c>
      <c r="K101" s="429">
        <v>0</v>
      </c>
      <c r="L101" s="429">
        <v>0</v>
      </c>
      <c r="M101" s="429">
        <v>0</v>
      </c>
      <c r="N101" s="429">
        <v>0</v>
      </c>
      <c r="O101" s="429">
        <v>0</v>
      </c>
      <c r="P101" s="429">
        <v>0</v>
      </c>
      <c r="Q101" s="429">
        <v>0</v>
      </c>
      <c r="R101" s="429">
        <v>0</v>
      </c>
      <c r="S101" s="429">
        <v>524</v>
      </c>
      <c r="T101" s="511">
        <v>375</v>
      </c>
      <c r="U101" s="512">
        <f t="shared" si="1"/>
        <v>1867</v>
      </c>
    </row>
    <row r="102" spans="1:21" ht="10.5" customHeight="1" x14ac:dyDescent="0.2">
      <c r="A102" s="113"/>
      <c r="B102" s="96">
        <v>88</v>
      </c>
      <c r="C102" s="98"/>
      <c r="D102" s="98"/>
      <c r="E102" s="432">
        <v>941</v>
      </c>
      <c r="F102" s="434">
        <v>68</v>
      </c>
      <c r="G102" s="433">
        <v>0</v>
      </c>
      <c r="H102" s="433">
        <v>0</v>
      </c>
      <c r="I102" s="509">
        <v>0</v>
      </c>
      <c r="J102" s="509">
        <v>0</v>
      </c>
      <c r="K102" s="509">
        <v>0</v>
      </c>
      <c r="L102" s="509">
        <v>0</v>
      </c>
      <c r="M102" s="509">
        <v>0</v>
      </c>
      <c r="N102" s="509">
        <v>0</v>
      </c>
      <c r="O102" s="509">
        <v>0</v>
      </c>
      <c r="P102" s="509">
        <v>0</v>
      </c>
      <c r="Q102" s="509">
        <v>0</v>
      </c>
      <c r="R102" s="509">
        <v>0</v>
      </c>
      <c r="S102" s="509">
        <v>433</v>
      </c>
      <c r="T102" s="510">
        <v>326</v>
      </c>
      <c r="U102" s="431">
        <f t="shared" si="1"/>
        <v>1768</v>
      </c>
    </row>
    <row r="103" spans="1:21" ht="10.5" customHeight="1" x14ac:dyDescent="0.2">
      <c r="A103" s="106"/>
      <c r="B103" s="107">
        <v>89</v>
      </c>
      <c r="C103" s="108"/>
      <c r="D103" s="108"/>
      <c r="E103" s="428">
        <v>857</v>
      </c>
      <c r="F103" s="430">
        <v>58</v>
      </c>
      <c r="G103" s="429">
        <v>0</v>
      </c>
      <c r="H103" s="429">
        <v>0</v>
      </c>
      <c r="I103" s="429">
        <v>0</v>
      </c>
      <c r="J103" s="429">
        <v>0</v>
      </c>
      <c r="K103" s="429">
        <v>0</v>
      </c>
      <c r="L103" s="429">
        <v>0</v>
      </c>
      <c r="M103" s="429">
        <v>0</v>
      </c>
      <c r="N103" s="429">
        <v>0</v>
      </c>
      <c r="O103" s="429">
        <v>0</v>
      </c>
      <c r="P103" s="429">
        <v>0</v>
      </c>
      <c r="Q103" s="429">
        <v>0</v>
      </c>
      <c r="R103" s="429">
        <v>0</v>
      </c>
      <c r="S103" s="429">
        <v>375</v>
      </c>
      <c r="T103" s="511">
        <v>285</v>
      </c>
      <c r="U103" s="512">
        <f t="shared" si="1"/>
        <v>1575</v>
      </c>
    </row>
    <row r="104" spans="1:21" ht="10.5" customHeight="1" x14ac:dyDescent="0.2">
      <c r="A104" s="113"/>
      <c r="B104" s="96">
        <v>90</v>
      </c>
      <c r="C104" s="98"/>
      <c r="D104" s="98"/>
      <c r="E104" s="432">
        <v>887</v>
      </c>
      <c r="F104" s="434">
        <v>53</v>
      </c>
      <c r="G104" s="433">
        <v>0</v>
      </c>
      <c r="H104" s="433">
        <v>0</v>
      </c>
      <c r="I104" s="509">
        <v>0</v>
      </c>
      <c r="J104" s="509">
        <v>0</v>
      </c>
      <c r="K104" s="509">
        <v>0</v>
      </c>
      <c r="L104" s="509">
        <v>0</v>
      </c>
      <c r="M104" s="509">
        <v>0</v>
      </c>
      <c r="N104" s="509">
        <v>0</v>
      </c>
      <c r="O104" s="509">
        <v>0</v>
      </c>
      <c r="P104" s="509">
        <v>0</v>
      </c>
      <c r="Q104" s="509">
        <v>0</v>
      </c>
      <c r="R104" s="509">
        <v>0</v>
      </c>
      <c r="S104" s="509">
        <v>355</v>
      </c>
      <c r="T104" s="510">
        <v>212</v>
      </c>
      <c r="U104" s="431">
        <f t="shared" si="1"/>
        <v>1507</v>
      </c>
    </row>
    <row r="105" spans="1:21" ht="10.5" customHeight="1" x14ac:dyDescent="0.2">
      <c r="A105" s="106"/>
      <c r="B105" s="107">
        <v>91</v>
      </c>
      <c r="C105" s="108"/>
      <c r="D105" s="108"/>
      <c r="E105" s="428">
        <v>789</v>
      </c>
      <c r="F105" s="430">
        <v>42</v>
      </c>
      <c r="G105" s="429">
        <v>0</v>
      </c>
      <c r="H105" s="429">
        <v>0</v>
      </c>
      <c r="I105" s="429">
        <v>0</v>
      </c>
      <c r="J105" s="429">
        <v>0</v>
      </c>
      <c r="K105" s="429">
        <v>0</v>
      </c>
      <c r="L105" s="429">
        <v>0</v>
      </c>
      <c r="M105" s="429">
        <v>0</v>
      </c>
      <c r="N105" s="429">
        <v>0</v>
      </c>
      <c r="O105" s="429">
        <v>0</v>
      </c>
      <c r="P105" s="429">
        <v>0</v>
      </c>
      <c r="Q105" s="429">
        <v>0</v>
      </c>
      <c r="R105" s="429">
        <v>0</v>
      </c>
      <c r="S105" s="429">
        <v>278</v>
      </c>
      <c r="T105" s="511">
        <v>226</v>
      </c>
      <c r="U105" s="512">
        <f t="shared" si="1"/>
        <v>1335</v>
      </c>
    </row>
    <row r="106" spans="1:21" ht="10.5" customHeight="1" x14ac:dyDescent="0.2">
      <c r="A106" s="113"/>
      <c r="B106" s="96">
        <v>92</v>
      </c>
      <c r="C106" s="98"/>
      <c r="D106" s="98"/>
      <c r="E106" s="432">
        <v>837</v>
      </c>
      <c r="F106" s="434">
        <v>36</v>
      </c>
      <c r="G106" s="433">
        <v>0</v>
      </c>
      <c r="H106" s="433">
        <v>0</v>
      </c>
      <c r="I106" s="509">
        <v>0</v>
      </c>
      <c r="J106" s="509">
        <v>0</v>
      </c>
      <c r="K106" s="509">
        <v>0</v>
      </c>
      <c r="L106" s="509">
        <v>0</v>
      </c>
      <c r="M106" s="509">
        <v>0</v>
      </c>
      <c r="N106" s="509">
        <v>0</v>
      </c>
      <c r="O106" s="509">
        <v>0</v>
      </c>
      <c r="P106" s="509">
        <v>0</v>
      </c>
      <c r="Q106" s="509">
        <v>0</v>
      </c>
      <c r="R106" s="509">
        <v>0</v>
      </c>
      <c r="S106" s="509">
        <v>224</v>
      </c>
      <c r="T106" s="510">
        <v>182</v>
      </c>
      <c r="U106" s="431">
        <f t="shared" si="1"/>
        <v>1279</v>
      </c>
    </row>
    <row r="107" spans="1:21" ht="10.5" customHeight="1" x14ac:dyDescent="0.2">
      <c r="A107" s="106"/>
      <c r="B107" s="107">
        <v>93</v>
      </c>
      <c r="C107" s="108"/>
      <c r="D107" s="108"/>
      <c r="E107" s="428">
        <v>826</v>
      </c>
      <c r="F107" s="430">
        <v>41</v>
      </c>
      <c r="G107" s="429">
        <v>0</v>
      </c>
      <c r="H107" s="429">
        <v>0</v>
      </c>
      <c r="I107" s="429">
        <v>0</v>
      </c>
      <c r="J107" s="429">
        <v>0</v>
      </c>
      <c r="K107" s="429">
        <v>0</v>
      </c>
      <c r="L107" s="429">
        <v>0</v>
      </c>
      <c r="M107" s="429">
        <v>0</v>
      </c>
      <c r="N107" s="429">
        <v>0</v>
      </c>
      <c r="O107" s="429">
        <v>0</v>
      </c>
      <c r="P107" s="429">
        <v>0</v>
      </c>
      <c r="Q107" s="429">
        <v>0</v>
      </c>
      <c r="R107" s="429">
        <v>0</v>
      </c>
      <c r="S107" s="429">
        <v>176</v>
      </c>
      <c r="T107" s="511">
        <v>149</v>
      </c>
      <c r="U107" s="512">
        <f t="shared" si="1"/>
        <v>1192</v>
      </c>
    </row>
    <row r="108" spans="1:21" ht="10.5" customHeight="1" x14ac:dyDescent="0.2">
      <c r="A108" s="113"/>
      <c r="B108" s="96">
        <v>94</v>
      </c>
      <c r="C108" s="98"/>
      <c r="D108" s="98"/>
      <c r="E108" s="432">
        <v>827</v>
      </c>
      <c r="F108" s="434">
        <v>42</v>
      </c>
      <c r="G108" s="433">
        <v>0</v>
      </c>
      <c r="H108" s="433">
        <v>0</v>
      </c>
      <c r="I108" s="509">
        <v>0</v>
      </c>
      <c r="J108" s="509">
        <v>0</v>
      </c>
      <c r="K108" s="509">
        <v>0</v>
      </c>
      <c r="L108" s="509">
        <v>0</v>
      </c>
      <c r="M108" s="509">
        <v>0</v>
      </c>
      <c r="N108" s="509">
        <v>0</v>
      </c>
      <c r="O108" s="509">
        <v>0</v>
      </c>
      <c r="P108" s="509">
        <v>0</v>
      </c>
      <c r="Q108" s="509">
        <v>0</v>
      </c>
      <c r="R108" s="509">
        <v>0</v>
      </c>
      <c r="S108" s="509">
        <v>157</v>
      </c>
      <c r="T108" s="510">
        <v>172</v>
      </c>
      <c r="U108" s="431">
        <f t="shared" si="1"/>
        <v>1198</v>
      </c>
    </row>
    <row r="109" spans="1:21" ht="10.5" customHeight="1" x14ac:dyDescent="0.2">
      <c r="A109" s="106"/>
      <c r="B109" s="107">
        <v>95</v>
      </c>
      <c r="C109" s="108"/>
      <c r="D109" s="108"/>
      <c r="E109" s="428">
        <v>792</v>
      </c>
      <c r="F109" s="430">
        <v>22</v>
      </c>
      <c r="G109" s="429">
        <v>0</v>
      </c>
      <c r="H109" s="429">
        <v>0</v>
      </c>
      <c r="I109" s="429">
        <v>0</v>
      </c>
      <c r="J109" s="429">
        <v>0</v>
      </c>
      <c r="K109" s="429">
        <v>0</v>
      </c>
      <c r="L109" s="429">
        <v>0</v>
      </c>
      <c r="M109" s="429">
        <v>0</v>
      </c>
      <c r="N109" s="429">
        <v>0</v>
      </c>
      <c r="O109" s="429">
        <v>0</v>
      </c>
      <c r="P109" s="429">
        <v>0</v>
      </c>
      <c r="Q109" s="429">
        <v>0</v>
      </c>
      <c r="R109" s="429">
        <v>0</v>
      </c>
      <c r="S109" s="429">
        <v>99</v>
      </c>
      <c r="T109" s="511">
        <v>86</v>
      </c>
      <c r="U109" s="512">
        <f t="shared" si="1"/>
        <v>999</v>
      </c>
    </row>
    <row r="110" spans="1:21" ht="10.5" customHeight="1" x14ac:dyDescent="0.2">
      <c r="A110" s="113"/>
      <c r="B110" s="96">
        <v>96</v>
      </c>
      <c r="C110" s="98"/>
      <c r="D110" s="98"/>
      <c r="E110" s="432">
        <v>362</v>
      </c>
      <c r="F110" s="434">
        <v>26</v>
      </c>
      <c r="G110" s="433">
        <v>0</v>
      </c>
      <c r="H110" s="433">
        <v>0</v>
      </c>
      <c r="I110" s="509">
        <v>0</v>
      </c>
      <c r="J110" s="509">
        <v>0</v>
      </c>
      <c r="K110" s="509">
        <v>0</v>
      </c>
      <c r="L110" s="509">
        <v>0</v>
      </c>
      <c r="M110" s="509">
        <v>0</v>
      </c>
      <c r="N110" s="509">
        <v>0</v>
      </c>
      <c r="O110" s="509">
        <v>0</v>
      </c>
      <c r="P110" s="509">
        <v>0</v>
      </c>
      <c r="Q110" s="509">
        <v>0</v>
      </c>
      <c r="R110" s="509">
        <v>0</v>
      </c>
      <c r="S110" s="509">
        <v>97</v>
      </c>
      <c r="T110" s="510">
        <v>122</v>
      </c>
      <c r="U110" s="431">
        <f t="shared" si="1"/>
        <v>607</v>
      </c>
    </row>
    <row r="111" spans="1:21" ht="10.5" customHeight="1" x14ac:dyDescent="0.2">
      <c r="A111" s="106"/>
      <c r="B111" s="107">
        <v>97</v>
      </c>
      <c r="C111" s="108"/>
      <c r="D111" s="108"/>
      <c r="E111" s="428">
        <v>343</v>
      </c>
      <c r="F111" s="430">
        <v>24</v>
      </c>
      <c r="G111" s="429">
        <v>0</v>
      </c>
      <c r="H111" s="429">
        <v>0</v>
      </c>
      <c r="I111" s="429">
        <v>0</v>
      </c>
      <c r="J111" s="429">
        <v>0</v>
      </c>
      <c r="K111" s="429">
        <v>0</v>
      </c>
      <c r="L111" s="429">
        <v>0</v>
      </c>
      <c r="M111" s="429">
        <v>0</v>
      </c>
      <c r="N111" s="429">
        <v>0</v>
      </c>
      <c r="O111" s="429">
        <v>0</v>
      </c>
      <c r="P111" s="429">
        <v>0</v>
      </c>
      <c r="Q111" s="429">
        <v>0</v>
      </c>
      <c r="R111" s="429">
        <v>0</v>
      </c>
      <c r="S111" s="429">
        <v>83</v>
      </c>
      <c r="T111" s="511">
        <v>82</v>
      </c>
      <c r="U111" s="512">
        <f t="shared" si="1"/>
        <v>532</v>
      </c>
    </row>
    <row r="112" spans="1:21" ht="10.5" customHeight="1" x14ac:dyDescent="0.2">
      <c r="A112" s="113"/>
      <c r="B112" s="96">
        <v>98</v>
      </c>
      <c r="C112" s="98"/>
      <c r="D112" s="98"/>
      <c r="E112" s="432">
        <v>334</v>
      </c>
      <c r="F112" s="434">
        <v>20</v>
      </c>
      <c r="G112" s="433">
        <v>0</v>
      </c>
      <c r="H112" s="433">
        <v>0</v>
      </c>
      <c r="I112" s="509">
        <v>0</v>
      </c>
      <c r="J112" s="509">
        <v>0</v>
      </c>
      <c r="K112" s="509">
        <v>0</v>
      </c>
      <c r="L112" s="509">
        <v>0</v>
      </c>
      <c r="M112" s="509">
        <v>0</v>
      </c>
      <c r="N112" s="509">
        <v>0</v>
      </c>
      <c r="O112" s="509">
        <v>0</v>
      </c>
      <c r="P112" s="509">
        <v>0</v>
      </c>
      <c r="Q112" s="509">
        <v>0</v>
      </c>
      <c r="R112" s="509">
        <v>0</v>
      </c>
      <c r="S112" s="509">
        <v>61</v>
      </c>
      <c r="T112" s="510">
        <v>75</v>
      </c>
      <c r="U112" s="431">
        <f t="shared" si="1"/>
        <v>490</v>
      </c>
    </row>
    <row r="113" spans="1:21" ht="10.5" customHeight="1" x14ac:dyDescent="0.2">
      <c r="A113" s="106"/>
      <c r="B113" s="107">
        <v>99</v>
      </c>
      <c r="C113" s="108"/>
      <c r="D113" s="108"/>
      <c r="E113" s="428">
        <v>143</v>
      </c>
      <c r="F113" s="430">
        <v>4</v>
      </c>
      <c r="G113" s="429">
        <v>0</v>
      </c>
      <c r="H113" s="429">
        <v>0</v>
      </c>
      <c r="I113" s="429">
        <v>0</v>
      </c>
      <c r="J113" s="429">
        <v>0</v>
      </c>
      <c r="K113" s="429">
        <v>0</v>
      </c>
      <c r="L113" s="429">
        <v>0</v>
      </c>
      <c r="M113" s="429">
        <v>0</v>
      </c>
      <c r="N113" s="429">
        <v>0</v>
      </c>
      <c r="O113" s="429">
        <v>0</v>
      </c>
      <c r="P113" s="429">
        <v>0</v>
      </c>
      <c r="Q113" s="429">
        <v>0</v>
      </c>
      <c r="R113" s="429">
        <v>0</v>
      </c>
      <c r="S113" s="429">
        <v>40</v>
      </c>
      <c r="T113" s="514">
        <v>33</v>
      </c>
      <c r="U113" s="512">
        <f t="shared" si="1"/>
        <v>220</v>
      </c>
    </row>
    <row r="114" spans="1:21" ht="10.5" customHeight="1" x14ac:dyDescent="0.2">
      <c r="A114" s="95" t="s">
        <v>58</v>
      </c>
      <c r="B114" s="96">
        <v>100</v>
      </c>
      <c r="C114" s="97" t="s">
        <v>60</v>
      </c>
      <c r="D114" s="98"/>
      <c r="E114" s="432">
        <v>23</v>
      </c>
      <c r="F114" s="436">
        <v>5</v>
      </c>
      <c r="G114" s="432">
        <v>0</v>
      </c>
      <c r="H114" s="437">
        <v>0</v>
      </c>
      <c r="I114" s="520">
        <v>0</v>
      </c>
      <c r="J114" s="520">
        <v>0</v>
      </c>
      <c r="K114" s="520">
        <v>0</v>
      </c>
      <c r="L114" s="520">
        <v>0</v>
      </c>
      <c r="M114" s="520">
        <v>0</v>
      </c>
      <c r="N114" s="520">
        <v>0</v>
      </c>
      <c r="O114" s="520">
        <v>0</v>
      </c>
      <c r="P114" s="520">
        <v>0</v>
      </c>
      <c r="Q114" s="520">
        <v>0</v>
      </c>
      <c r="R114" s="520">
        <v>0</v>
      </c>
      <c r="S114" s="520">
        <v>13</v>
      </c>
      <c r="T114" s="521">
        <v>30</v>
      </c>
      <c r="U114" s="431">
        <f t="shared" si="1"/>
        <v>71</v>
      </c>
    </row>
    <row r="115" spans="1:21" ht="13.5" customHeight="1" thickBot="1" x14ac:dyDescent="0.25">
      <c r="A115" s="124" t="s">
        <v>9</v>
      </c>
      <c r="B115" s="116"/>
      <c r="C115" s="116"/>
      <c r="D115" s="116"/>
      <c r="E115" s="515">
        <f>SUM(E14:E114)</f>
        <v>54978</v>
      </c>
      <c r="F115" s="522">
        <f t="shared" ref="F115:T115" si="2">SUM(F14:F114)</f>
        <v>18318</v>
      </c>
      <c r="G115" s="515">
        <f t="shared" si="2"/>
        <v>0</v>
      </c>
      <c r="H115" s="523">
        <f t="shared" si="2"/>
        <v>0</v>
      </c>
      <c r="I115" s="523">
        <f t="shared" si="2"/>
        <v>0</v>
      </c>
      <c r="J115" s="523">
        <f t="shared" si="2"/>
        <v>0</v>
      </c>
      <c r="K115" s="523">
        <f t="shared" si="2"/>
        <v>0</v>
      </c>
      <c r="L115" s="523">
        <f t="shared" si="2"/>
        <v>0</v>
      </c>
      <c r="M115" s="523">
        <f t="shared" si="2"/>
        <v>0</v>
      </c>
      <c r="N115" s="523">
        <f t="shared" si="2"/>
        <v>0</v>
      </c>
      <c r="O115" s="523">
        <f t="shared" si="2"/>
        <v>0</v>
      </c>
      <c r="P115" s="523">
        <f t="shared" si="2"/>
        <v>0</v>
      </c>
      <c r="Q115" s="523">
        <f t="shared" si="2"/>
        <v>0</v>
      </c>
      <c r="R115" s="523">
        <f t="shared" si="2"/>
        <v>0</v>
      </c>
      <c r="S115" s="523">
        <f t="shared" si="2"/>
        <v>211256</v>
      </c>
      <c r="T115" s="522">
        <f t="shared" si="2"/>
        <v>176026</v>
      </c>
      <c r="U115" s="524">
        <f t="shared" ref="U115" si="3">SUM(E115:T115)</f>
        <v>460578</v>
      </c>
    </row>
    <row r="116" spans="1:21" ht="4.5" customHeight="1" x14ac:dyDescent="0.2">
      <c r="A116" s="119"/>
      <c r="B116" s="119"/>
      <c r="C116" s="119"/>
      <c r="D116" s="119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</row>
    <row r="117" spans="1:21" ht="11.1" customHeight="1" x14ac:dyDescent="0.2">
      <c r="A117" s="126" t="s">
        <v>64</v>
      </c>
      <c r="B117" s="98"/>
      <c r="C117" s="98"/>
      <c r="D117" s="98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  <c r="S117" s="127"/>
      <c r="T117" s="127"/>
      <c r="U117" s="127"/>
    </row>
    <row r="118" spans="1:21" ht="9" customHeight="1" x14ac:dyDescent="0.2">
      <c r="A118" s="73"/>
      <c r="B118" s="73"/>
      <c r="C118" s="73"/>
      <c r="D118" s="73"/>
    </row>
    <row r="119" spans="1:21" ht="9" customHeight="1" x14ac:dyDescent="0.2">
      <c r="A119" s="73"/>
      <c r="B119" s="73"/>
      <c r="C119" s="73"/>
      <c r="D119" s="73"/>
    </row>
    <row r="120" spans="1:21" ht="9" customHeight="1" x14ac:dyDescent="0.2">
      <c r="A120" s="73"/>
      <c r="B120" s="73"/>
      <c r="C120" s="73"/>
      <c r="D120" s="73"/>
    </row>
    <row r="121" spans="1:21" ht="9" customHeight="1" x14ac:dyDescent="0.2">
      <c r="A121" s="73"/>
      <c r="B121" s="73"/>
      <c r="C121" s="73"/>
      <c r="D121" s="73"/>
    </row>
    <row r="122" spans="1:21" ht="9" customHeight="1" x14ac:dyDescent="0.2">
      <c r="A122" s="73"/>
      <c r="B122" s="73"/>
      <c r="C122" s="73"/>
      <c r="D122" s="73"/>
    </row>
    <row r="123" spans="1:21" ht="9" customHeight="1" x14ac:dyDescent="0.2">
      <c r="A123" s="73"/>
      <c r="B123" s="73"/>
      <c r="C123" s="73"/>
      <c r="D123" s="73"/>
    </row>
    <row r="124" spans="1:21" ht="9" customHeight="1" x14ac:dyDescent="0.2">
      <c r="A124" s="73"/>
      <c r="B124" s="73"/>
      <c r="C124" s="73"/>
      <c r="D124" s="73"/>
    </row>
    <row r="125" spans="1:21" ht="11.1" customHeight="1" x14ac:dyDescent="0.2">
      <c r="A125" s="73"/>
      <c r="B125" s="73"/>
      <c r="C125" s="73"/>
      <c r="D125" s="73"/>
    </row>
    <row r="126" spans="1:21" ht="9" customHeight="1" x14ac:dyDescent="0.2">
      <c r="A126" s="73"/>
      <c r="B126" s="73"/>
      <c r="C126" s="73"/>
      <c r="D126" s="73"/>
    </row>
    <row r="127" spans="1:21" ht="9" customHeight="1" x14ac:dyDescent="0.2">
      <c r="A127" s="73"/>
      <c r="B127" s="73"/>
      <c r="C127" s="73"/>
      <c r="D127" s="73"/>
      <c r="I127" s="131"/>
      <c r="K127" s="131"/>
    </row>
    <row r="128" spans="1:21" ht="9.9499999999999993" customHeight="1" x14ac:dyDescent="0.2">
      <c r="A128" s="132"/>
      <c r="B128" s="132"/>
      <c r="C128" s="132"/>
      <c r="D128" s="132"/>
      <c r="E128" s="132"/>
      <c r="F128" s="132"/>
      <c r="G128" s="132"/>
      <c r="H128" s="132"/>
      <c r="I128" s="132"/>
      <c r="J128" s="132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</row>
    <row r="129" spans="1:21" ht="9" customHeight="1" x14ac:dyDescent="0.2">
      <c r="A129" s="132"/>
      <c r="B129" s="132"/>
      <c r="C129" s="132"/>
      <c r="D129" s="132"/>
      <c r="E129" s="132"/>
      <c r="F129" s="132"/>
      <c r="G129" s="132"/>
      <c r="H129" s="132"/>
      <c r="I129" s="132"/>
      <c r="J129" s="132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</row>
    <row r="130" spans="1:21" ht="9" customHeight="1" x14ac:dyDescent="0.2">
      <c r="A130" s="132"/>
      <c r="B130" s="132"/>
      <c r="C130" s="132"/>
      <c r="D130" s="132"/>
      <c r="E130" s="132"/>
      <c r="F130" s="132"/>
      <c r="G130" s="132"/>
      <c r="H130" s="132"/>
      <c r="I130" s="132"/>
      <c r="J130" s="132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</row>
    <row r="131" spans="1:21" x14ac:dyDescent="0.2">
      <c r="A131" s="132"/>
      <c r="B131" s="132"/>
      <c r="C131" s="132"/>
      <c r="D131" s="132"/>
      <c r="E131" s="132"/>
      <c r="F131" s="132"/>
      <c r="G131" s="132"/>
      <c r="H131" s="132"/>
      <c r="I131" s="132"/>
      <c r="J131" s="132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</row>
    <row r="132" spans="1:21" ht="9" customHeight="1" x14ac:dyDescent="0.2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</row>
    <row r="133" spans="1:21" ht="9" customHeight="1" x14ac:dyDescent="0.2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</row>
    <row r="134" spans="1:21" ht="9" customHeight="1" x14ac:dyDescent="0.2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</row>
    <row r="135" spans="1:21" ht="9" customHeight="1" x14ac:dyDescent="0.2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</row>
    <row r="136" spans="1:21" ht="9" customHeight="1" x14ac:dyDescent="0.2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</row>
    <row r="137" spans="1:21" ht="9" customHeight="1" x14ac:dyDescent="0.2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</row>
    <row r="138" spans="1:21" ht="9" customHeight="1" x14ac:dyDescent="0.2">
      <c r="A138" s="73"/>
      <c r="B138" s="73"/>
      <c r="C138" s="73"/>
      <c r="D138" s="73"/>
    </row>
    <row r="139" spans="1:21" ht="9" customHeight="1" x14ac:dyDescent="0.2">
      <c r="A139" s="73"/>
      <c r="B139" s="73"/>
      <c r="C139" s="73"/>
      <c r="D139" s="73"/>
    </row>
    <row r="140" spans="1:21" ht="9" customHeight="1" x14ac:dyDescent="0.2">
      <c r="A140" s="73"/>
      <c r="B140" s="73"/>
      <c r="C140" s="73"/>
      <c r="D140" s="73"/>
    </row>
    <row r="141" spans="1:21" ht="9" customHeight="1" x14ac:dyDescent="0.2">
      <c r="A141" s="73"/>
      <c r="B141" s="73"/>
      <c r="C141" s="73"/>
      <c r="D141" s="73"/>
    </row>
    <row r="142" spans="1:21" ht="9" customHeight="1" x14ac:dyDescent="0.2">
      <c r="A142" s="73"/>
      <c r="B142" s="73"/>
      <c r="C142" s="73"/>
      <c r="D142" s="73"/>
    </row>
    <row r="143" spans="1:21" ht="9" customHeight="1" x14ac:dyDescent="0.2">
      <c r="A143" s="73"/>
      <c r="B143" s="73"/>
      <c r="C143" s="73"/>
      <c r="D143" s="73"/>
    </row>
    <row r="144" spans="1:21" ht="9" customHeight="1" x14ac:dyDescent="0.2">
      <c r="A144" s="73"/>
      <c r="B144" s="73"/>
      <c r="C144" s="73"/>
      <c r="D144" s="73"/>
    </row>
    <row r="145" spans="1:4" ht="9" customHeight="1" x14ac:dyDescent="0.2">
      <c r="A145" s="73"/>
      <c r="B145" s="73"/>
      <c r="C145" s="73"/>
      <c r="D145" s="73"/>
    </row>
    <row r="146" spans="1:4" ht="9" customHeight="1" x14ac:dyDescent="0.2">
      <c r="A146" s="73"/>
      <c r="B146" s="73"/>
      <c r="C146" s="73"/>
      <c r="D146" s="73"/>
    </row>
    <row r="147" spans="1:4" ht="9" customHeight="1" x14ac:dyDescent="0.2">
      <c r="A147" s="73"/>
      <c r="B147" s="73"/>
      <c r="C147" s="73"/>
      <c r="D147" s="73"/>
    </row>
    <row r="148" spans="1:4" ht="9" customHeight="1" x14ac:dyDescent="0.2">
      <c r="A148" s="73"/>
      <c r="B148" s="73"/>
      <c r="C148" s="73"/>
      <c r="D148" s="73"/>
    </row>
    <row r="149" spans="1:4" ht="9" customHeight="1" x14ac:dyDescent="0.2">
      <c r="A149" s="73"/>
      <c r="B149" s="73"/>
      <c r="C149" s="73"/>
      <c r="D149" s="73"/>
    </row>
    <row r="150" spans="1:4" ht="9" customHeight="1" x14ac:dyDescent="0.2">
      <c r="A150" s="73"/>
      <c r="B150" s="73"/>
      <c r="C150" s="73"/>
      <c r="D150" s="73"/>
    </row>
    <row r="151" spans="1:4" ht="9" customHeight="1" x14ac:dyDescent="0.2">
      <c r="A151" s="73"/>
      <c r="B151" s="73"/>
      <c r="C151" s="73"/>
      <c r="D151" s="73"/>
    </row>
    <row r="152" spans="1:4" ht="9" customHeight="1" x14ac:dyDescent="0.2">
      <c r="A152" s="73"/>
      <c r="B152" s="73"/>
      <c r="C152" s="73"/>
      <c r="D152" s="73"/>
    </row>
    <row r="153" spans="1:4" ht="9" customHeight="1" x14ac:dyDescent="0.2">
      <c r="A153" s="73"/>
      <c r="B153" s="73"/>
      <c r="C153" s="73"/>
      <c r="D153" s="73"/>
    </row>
    <row r="154" spans="1:4" ht="9" customHeight="1" x14ac:dyDescent="0.2">
      <c r="A154" s="73"/>
      <c r="B154" s="73"/>
      <c r="C154" s="73"/>
      <c r="D154" s="73"/>
    </row>
    <row r="155" spans="1:4" ht="9" customHeight="1" x14ac:dyDescent="0.2">
      <c r="A155" s="73"/>
      <c r="B155" s="73"/>
      <c r="C155" s="73"/>
      <c r="D155" s="73"/>
    </row>
    <row r="156" spans="1:4" ht="9" customHeight="1" x14ac:dyDescent="0.2">
      <c r="A156" s="73"/>
      <c r="B156" s="73"/>
      <c r="C156" s="73"/>
      <c r="D156" s="73"/>
    </row>
    <row r="157" spans="1:4" ht="9" customHeight="1" x14ac:dyDescent="0.2">
      <c r="A157" s="73"/>
      <c r="B157" s="73"/>
      <c r="C157" s="73"/>
      <c r="D157" s="73"/>
    </row>
    <row r="158" spans="1:4" ht="9" customHeight="1" x14ac:dyDescent="0.2">
      <c r="A158" s="73"/>
      <c r="B158" s="73"/>
      <c r="C158" s="73"/>
      <c r="D158" s="73"/>
    </row>
    <row r="159" spans="1:4" ht="9" customHeight="1" x14ac:dyDescent="0.2">
      <c r="A159" s="73"/>
      <c r="B159" s="73"/>
      <c r="C159" s="73"/>
      <c r="D159" s="73"/>
    </row>
    <row r="160" spans="1:4" ht="9" customHeight="1" x14ac:dyDescent="0.2">
      <c r="A160" s="73"/>
      <c r="B160" s="73"/>
      <c r="C160" s="73"/>
      <c r="D160" s="73"/>
    </row>
    <row r="161" spans="1:4" ht="9" customHeight="1" x14ac:dyDescent="0.2">
      <c r="A161" s="73"/>
      <c r="B161" s="73"/>
      <c r="C161" s="73"/>
      <c r="D161" s="73"/>
    </row>
    <row r="162" spans="1:4" ht="9" customHeight="1" x14ac:dyDescent="0.2">
      <c r="A162" s="73"/>
      <c r="B162" s="73"/>
      <c r="C162" s="73"/>
      <c r="D162" s="73"/>
    </row>
    <row r="163" spans="1:4" ht="9" customHeight="1" x14ac:dyDescent="0.2">
      <c r="A163" s="73"/>
      <c r="B163" s="73"/>
      <c r="C163" s="73"/>
      <c r="D163" s="73"/>
    </row>
    <row r="164" spans="1:4" ht="9" customHeight="1" x14ac:dyDescent="0.2">
      <c r="A164" s="73"/>
      <c r="B164" s="73"/>
      <c r="C164" s="73"/>
      <c r="D164" s="73"/>
    </row>
    <row r="165" spans="1:4" ht="9" customHeight="1" x14ac:dyDescent="0.2">
      <c r="A165" s="73"/>
      <c r="B165" s="73"/>
      <c r="C165" s="73"/>
      <c r="D165" s="73"/>
    </row>
    <row r="166" spans="1:4" ht="9" customHeight="1" x14ac:dyDescent="0.2">
      <c r="A166" s="73"/>
      <c r="B166" s="73"/>
      <c r="C166" s="73"/>
      <c r="D166" s="73"/>
    </row>
    <row r="167" spans="1:4" ht="9" customHeight="1" x14ac:dyDescent="0.2">
      <c r="A167" s="73"/>
      <c r="B167" s="73"/>
      <c r="C167" s="73"/>
      <c r="D167" s="73"/>
    </row>
    <row r="168" spans="1:4" ht="9" customHeight="1" x14ac:dyDescent="0.2">
      <c r="A168" s="73"/>
      <c r="B168" s="73"/>
      <c r="C168" s="73"/>
      <c r="D168" s="73"/>
    </row>
    <row r="169" spans="1:4" ht="9" customHeight="1" x14ac:dyDescent="0.2">
      <c r="A169" s="73"/>
      <c r="B169" s="73"/>
      <c r="C169" s="73"/>
      <c r="D169" s="73"/>
    </row>
    <row r="170" spans="1:4" ht="9" customHeight="1" x14ac:dyDescent="0.2">
      <c r="A170" s="73"/>
      <c r="B170" s="73"/>
      <c r="C170" s="73"/>
      <c r="D170" s="73"/>
    </row>
    <row r="171" spans="1:4" ht="9" customHeight="1" x14ac:dyDescent="0.2">
      <c r="A171" s="73"/>
      <c r="B171" s="73"/>
      <c r="C171" s="73"/>
      <c r="D171" s="73"/>
    </row>
    <row r="172" spans="1:4" ht="9" customHeight="1" x14ac:dyDescent="0.2">
      <c r="A172" s="73"/>
      <c r="B172" s="73"/>
      <c r="C172" s="73"/>
      <c r="D172" s="73"/>
    </row>
    <row r="173" spans="1:4" ht="9" customHeight="1" x14ac:dyDescent="0.2">
      <c r="A173" s="73"/>
      <c r="B173" s="73"/>
      <c r="C173" s="73"/>
      <c r="D173" s="73"/>
    </row>
    <row r="174" spans="1:4" ht="9" customHeight="1" x14ac:dyDescent="0.2">
      <c r="A174" s="73"/>
      <c r="B174" s="73"/>
      <c r="C174" s="73"/>
      <c r="D174" s="73"/>
    </row>
    <row r="175" spans="1:4" ht="9" customHeight="1" x14ac:dyDescent="0.2">
      <c r="A175" s="73"/>
      <c r="B175" s="73"/>
      <c r="C175" s="73"/>
      <c r="D175" s="73"/>
    </row>
    <row r="176" spans="1:4" ht="9" customHeight="1" x14ac:dyDescent="0.2">
      <c r="A176" s="73"/>
      <c r="B176" s="73"/>
      <c r="C176" s="73"/>
      <c r="D176" s="73"/>
    </row>
    <row r="177" spans="1:4" ht="9" customHeight="1" x14ac:dyDescent="0.2">
      <c r="A177" s="73"/>
      <c r="B177" s="73"/>
      <c r="C177" s="73"/>
      <c r="D177" s="73"/>
    </row>
    <row r="178" spans="1:4" ht="9" customHeight="1" x14ac:dyDescent="0.2">
      <c r="A178" s="73"/>
      <c r="B178" s="73"/>
      <c r="C178" s="73"/>
      <c r="D178" s="73"/>
    </row>
    <row r="179" spans="1:4" ht="9" customHeight="1" x14ac:dyDescent="0.2">
      <c r="A179" s="73"/>
      <c r="B179" s="73"/>
      <c r="C179" s="73"/>
      <c r="D179" s="73"/>
    </row>
    <row r="180" spans="1:4" ht="9" customHeight="1" x14ac:dyDescent="0.2">
      <c r="A180" s="73"/>
      <c r="B180" s="73"/>
      <c r="C180" s="73"/>
      <c r="D180" s="73"/>
    </row>
    <row r="181" spans="1:4" ht="9" customHeight="1" x14ac:dyDescent="0.2">
      <c r="A181" s="73"/>
      <c r="B181" s="73"/>
      <c r="C181" s="73"/>
      <c r="D181" s="73"/>
    </row>
    <row r="182" spans="1:4" ht="9" customHeight="1" x14ac:dyDescent="0.2">
      <c r="A182" s="73"/>
      <c r="B182" s="73"/>
      <c r="C182" s="73"/>
      <c r="D182" s="73"/>
    </row>
    <row r="183" spans="1:4" ht="9" customHeight="1" x14ac:dyDescent="0.2">
      <c r="A183" s="73"/>
      <c r="B183" s="73"/>
      <c r="C183" s="73"/>
      <c r="D183" s="73"/>
    </row>
    <row r="184" spans="1:4" ht="9" customHeight="1" x14ac:dyDescent="0.2">
      <c r="A184" s="73"/>
      <c r="B184" s="73"/>
      <c r="C184" s="73"/>
      <c r="D184" s="73"/>
    </row>
    <row r="185" spans="1:4" ht="9" customHeight="1" x14ac:dyDescent="0.2">
      <c r="A185" s="73"/>
      <c r="B185" s="73"/>
      <c r="C185" s="73"/>
      <c r="D185" s="73"/>
    </row>
    <row r="186" spans="1:4" ht="9" customHeight="1" x14ac:dyDescent="0.2">
      <c r="A186" s="73"/>
      <c r="B186" s="73"/>
      <c r="C186" s="73"/>
      <c r="D186" s="73"/>
    </row>
    <row r="187" spans="1:4" ht="9" customHeight="1" x14ac:dyDescent="0.2">
      <c r="A187" s="73"/>
      <c r="B187" s="73"/>
      <c r="C187" s="73"/>
      <c r="D187" s="73"/>
    </row>
    <row r="188" spans="1:4" ht="9.9499999999999993" customHeight="1" x14ac:dyDescent="0.2">
      <c r="A188" s="133"/>
      <c r="B188" s="73"/>
      <c r="C188" s="73"/>
    </row>
    <row r="202" ht="11.1" customHeight="1" x14ac:dyDescent="0.2"/>
  </sheetData>
  <mergeCells count="19">
    <mergeCell ref="M12:N12"/>
    <mergeCell ref="O12:P12"/>
    <mergeCell ref="Q12:R12"/>
    <mergeCell ref="A9:U9"/>
    <mergeCell ref="A10:U10"/>
    <mergeCell ref="A11:D11"/>
    <mergeCell ref="E11:F11"/>
    <mergeCell ref="G11:T11"/>
    <mergeCell ref="A12:D12"/>
    <mergeCell ref="E12:F12"/>
    <mergeCell ref="G12:H12"/>
    <mergeCell ref="I12:J12"/>
    <mergeCell ref="K12:L12"/>
    <mergeCell ref="A8:U8"/>
    <mergeCell ref="A2:U2"/>
    <mergeCell ref="A3:U3"/>
    <mergeCell ref="A5:U5"/>
    <mergeCell ref="A6:U6"/>
    <mergeCell ref="A7:U7"/>
  </mergeCells>
  <printOptions horizontalCentered="1"/>
  <pageMargins left="0.31496062992125984" right="0.19685039370078741" top="0.39370078740157483" bottom="0.23622047244094491" header="0" footer="0.23622047244094491"/>
  <pageSetup firstPageNumber="11" fitToHeight="0" orientation="landscape" useFirstPageNumber="1" r:id="rId1"/>
  <headerFooter>
    <oddFooter>&amp;R&amp;8&amp;P</oddFooter>
  </headerFooter>
  <rowBreaks count="2" manualBreakCount="2">
    <brk id="47" max="20" man="1"/>
    <brk id="81" max="20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syncVertical="1" syncRef="A1" transitionEvaluation="1" codeName="Hoja12">
    <pageSetUpPr fitToPage="1"/>
  </sheetPr>
  <dimension ref="A1:IV204"/>
  <sheetViews>
    <sheetView showGridLines="0" view="pageBreakPreview" zoomScaleNormal="80" zoomScaleSheetLayoutView="100" workbookViewId="0"/>
  </sheetViews>
  <sheetFormatPr baseColWidth="10" defaultColWidth="6.7109375" defaultRowHeight="12.75" x14ac:dyDescent="0.2"/>
  <cols>
    <col min="1" max="1" width="2.42578125" style="81" customWidth="1"/>
    <col min="2" max="2" width="2.85546875" style="81" customWidth="1"/>
    <col min="3" max="3" width="3.28515625" style="81" customWidth="1"/>
    <col min="4" max="4" width="7.42578125" style="81" customWidth="1"/>
    <col min="5" max="6" width="6.140625" style="81" customWidth="1"/>
    <col min="7" max="7" width="6.5703125" style="81" bestFit="1" customWidth="1"/>
    <col min="8" max="20" width="6.140625" style="81" customWidth="1"/>
    <col min="21" max="21" width="9.140625" style="81" customWidth="1"/>
    <col min="22" max="16384" width="6.7109375" style="82"/>
  </cols>
  <sheetData>
    <row r="1" spans="1:21" ht="1.5" customHeight="1" x14ac:dyDescent="0.2"/>
    <row r="2" spans="1:21" ht="12" customHeight="1" x14ac:dyDescent="0.2">
      <c r="A2" s="593" t="s">
        <v>63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 s="593"/>
      <c r="Q2" s="593"/>
      <c r="R2" s="593"/>
      <c r="S2" s="593"/>
      <c r="T2" s="593"/>
      <c r="U2" s="593"/>
    </row>
    <row r="3" spans="1:21" ht="13.5" customHeight="1" x14ac:dyDescent="0.2">
      <c r="A3" s="593" t="s">
        <v>42</v>
      </c>
      <c r="B3" s="593"/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  <c r="S3" s="593"/>
      <c r="T3" s="593"/>
      <c r="U3" s="593"/>
    </row>
    <row r="4" spans="1:21" ht="1.5" customHeight="1" x14ac:dyDescent="0.2"/>
    <row r="5" spans="1:21" ht="12" customHeight="1" x14ac:dyDescent="0.2">
      <c r="A5" s="595" t="s">
        <v>284</v>
      </c>
      <c r="B5" s="595"/>
      <c r="C5" s="595"/>
      <c r="D5" s="595"/>
      <c r="E5" s="595"/>
      <c r="F5" s="595"/>
      <c r="G5" s="595"/>
      <c r="H5" s="595"/>
      <c r="I5" s="595"/>
      <c r="J5" s="595"/>
      <c r="K5" s="595"/>
      <c r="L5" s="595"/>
      <c r="M5" s="595"/>
      <c r="N5" s="595"/>
      <c r="O5" s="595"/>
      <c r="P5" s="595"/>
      <c r="Q5" s="595"/>
      <c r="R5" s="595"/>
      <c r="S5" s="595"/>
      <c r="T5" s="595"/>
      <c r="U5" s="595"/>
    </row>
    <row r="6" spans="1:21" ht="3" customHeight="1" x14ac:dyDescent="0.2">
      <c r="A6" s="596"/>
      <c r="B6" s="596"/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596"/>
      <c r="O6" s="596"/>
      <c r="P6" s="596"/>
      <c r="Q6" s="596"/>
      <c r="R6" s="596"/>
      <c r="S6" s="596"/>
      <c r="T6" s="596"/>
      <c r="U6" s="596"/>
    </row>
    <row r="7" spans="1:21" ht="9" customHeight="1" x14ac:dyDescent="0.2">
      <c r="A7" s="592" t="s">
        <v>65</v>
      </c>
      <c r="B7" s="592"/>
      <c r="C7" s="592"/>
      <c r="D7" s="592"/>
      <c r="E7" s="592"/>
      <c r="F7" s="592"/>
      <c r="G7" s="592"/>
      <c r="H7" s="592"/>
      <c r="I7" s="592"/>
      <c r="J7" s="592"/>
      <c r="K7" s="592"/>
      <c r="L7" s="592"/>
      <c r="M7" s="592"/>
      <c r="N7" s="592"/>
      <c r="O7" s="592"/>
      <c r="P7" s="592"/>
      <c r="Q7" s="592"/>
      <c r="R7" s="592"/>
      <c r="S7" s="592"/>
      <c r="T7" s="592"/>
      <c r="U7" s="592"/>
    </row>
    <row r="8" spans="1:21" ht="9.75" hidden="1" customHeight="1" x14ac:dyDescent="0.2">
      <c r="A8" s="592"/>
      <c r="B8" s="592"/>
      <c r="C8" s="592"/>
      <c r="D8" s="592"/>
      <c r="E8" s="592"/>
      <c r="F8" s="592"/>
      <c r="G8" s="592"/>
      <c r="H8" s="592"/>
      <c r="I8" s="592"/>
      <c r="J8" s="592"/>
      <c r="K8" s="592"/>
      <c r="L8" s="592"/>
      <c r="M8" s="592"/>
      <c r="N8" s="592"/>
      <c r="O8" s="592"/>
      <c r="P8" s="592"/>
      <c r="Q8" s="592"/>
      <c r="R8" s="592"/>
      <c r="S8" s="592"/>
      <c r="T8" s="592"/>
      <c r="U8" s="592"/>
    </row>
    <row r="9" spans="1:21" ht="5.25" customHeight="1" x14ac:dyDescent="0.2">
      <c r="A9" s="592"/>
      <c r="B9" s="592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92"/>
      <c r="O9" s="592"/>
      <c r="P9" s="592"/>
      <c r="Q9" s="592"/>
      <c r="R9" s="592"/>
      <c r="S9" s="592"/>
      <c r="T9" s="592"/>
      <c r="U9" s="592"/>
    </row>
    <row r="10" spans="1:21" ht="1.5" customHeight="1" thickBot="1" x14ac:dyDescent="0.25">
      <c r="A10" s="597"/>
      <c r="B10" s="597"/>
      <c r="C10" s="597"/>
      <c r="D10" s="597"/>
      <c r="E10" s="597"/>
      <c r="F10" s="597"/>
      <c r="G10" s="597"/>
      <c r="H10" s="597"/>
      <c r="I10" s="597"/>
      <c r="J10" s="597"/>
      <c r="K10" s="597"/>
      <c r="L10" s="597"/>
      <c r="M10" s="597"/>
      <c r="N10" s="597"/>
      <c r="O10" s="597"/>
      <c r="P10" s="597"/>
      <c r="Q10" s="597"/>
      <c r="R10" s="597"/>
      <c r="S10" s="597"/>
      <c r="T10" s="597"/>
      <c r="U10" s="597"/>
    </row>
    <row r="11" spans="1:21" ht="11.1" customHeight="1" x14ac:dyDescent="0.2">
      <c r="A11" s="598" t="s">
        <v>44</v>
      </c>
      <c r="B11" s="599"/>
      <c r="C11" s="599"/>
      <c r="D11" s="599"/>
      <c r="E11" s="600" t="s">
        <v>45</v>
      </c>
      <c r="F11" s="601"/>
      <c r="G11" s="602" t="s">
        <v>46</v>
      </c>
      <c r="H11" s="603"/>
      <c r="I11" s="603"/>
      <c r="J11" s="603"/>
      <c r="K11" s="603"/>
      <c r="L11" s="603"/>
      <c r="M11" s="603"/>
      <c r="N11" s="603"/>
      <c r="O11" s="603"/>
      <c r="P11" s="603"/>
      <c r="Q11" s="603"/>
      <c r="R11" s="603"/>
      <c r="S11" s="603"/>
      <c r="T11" s="603"/>
      <c r="U11" s="84"/>
    </row>
    <row r="12" spans="1:21" ht="15" customHeight="1" x14ac:dyDescent="0.2">
      <c r="A12" s="606" t="s">
        <v>47</v>
      </c>
      <c r="B12" s="607"/>
      <c r="C12" s="607"/>
      <c r="D12" s="607"/>
      <c r="E12" s="608" t="s">
        <v>48</v>
      </c>
      <c r="F12" s="609"/>
      <c r="G12" s="610" t="s">
        <v>49</v>
      </c>
      <c r="H12" s="605"/>
      <c r="I12" s="604" t="s">
        <v>50</v>
      </c>
      <c r="J12" s="605"/>
      <c r="K12" s="604" t="s">
        <v>51</v>
      </c>
      <c r="L12" s="605"/>
      <c r="M12" s="604" t="s">
        <v>52</v>
      </c>
      <c r="N12" s="605"/>
      <c r="O12" s="604" t="s">
        <v>53</v>
      </c>
      <c r="P12" s="605"/>
      <c r="Q12" s="604" t="s">
        <v>54</v>
      </c>
      <c r="R12" s="605"/>
      <c r="S12" s="85" t="s">
        <v>55</v>
      </c>
      <c r="T12" s="86"/>
      <c r="U12" s="87" t="s">
        <v>9</v>
      </c>
    </row>
    <row r="13" spans="1:21" ht="15" customHeight="1" thickBot="1" x14ac:dyDescent="0.25">
      <c r="A13" s="88"/>
      <c r="B13" s="89"/>
      <c r="C13" s="89"/>
      <c r="D13" s="89"/>
      <c r="E13" s="90" t="s">
        <v>56</v>
      </c>
      <c r="F13" s="91" t="s">
        <v>57</v>
      </c>
      <c r="G13" s="92" t="s">
        <v>56</v>
      </c>
      <c r="H13" s="92" t="s">
        <v>57</v>
      </c>
      <c r="I13" s="92" t="s">
        <v>56</v>
      </c>
      <c r="J13" s="92" t="s">
        <v>57</v>
      </c>
      <c r="K13" s="92" t="s">
        <v>56</v>
      </c>
      <c r="L13" s="92" t="s">
        <v>57</v>
      </c>
      <c r="M13" s="92" t="s">
        <v>56</v>
      </c>
      <c r="N13" s="92" t="s">
        <v>57</v>
      </c>
      <c r="O13" s="92" t="s">
        <v>56</v>
      </c>
      <c r="P13" s="92" t="s">
        <v>57</v>
      </c>
      <c r="Q13" s="92" t="s">
        <v>56</v>
      </c>
      <c r="R13" s="92" t="s">
        <v>57</v>
      </c>
      <c r="S13" s="92" t="s">
        <v>56</v>
      </c>
      <c r="T13" s="93" t="s">
        <v>57</v>
      </c>
      <c r="U13" s="94"/>
    </row>
    <row r="14" spans="1:21" ht="15" hidden="1" customHeight="1" x14ac:dyDescent="0.2">
      <c r="A14" s="95" t="s">
        <v>58</v>
      </c>
      <c r="B14" s="96">
        <v>0</v>
      </c>
      <c r="C14" s="97" t="s">
        <v>59</v>
      </c>
      <c r="D14" s="98"/>
      <c r="E14" s="120"/>
      <c r="F14" s="136"/>
      <c r="G14" s="120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6"/>
      <c r="U14" s="138">
        <f>SUM(E14:T14)</f>
        <v>0</v>
      </c>
    </row>
    <row r="15" spans="1:21" ht="15" hidden="1" customHeight="1" x14ac:dyDescent="0.2">
      <c r="A15" s="106"/>
      <c r="B15" s="107">
        <v>1</v>
      </c>
      <c r="C15" s="108"/>
      <c r="D15" s="108"/>
      <c r="E15" s="109"/>
      <c r="F15" s="110"/>
      <c r="G15" s="109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9"/>
      <c r="U15" s="140">
        <f t="shared" ref="U15:U29" si="0">SUM(E15:T15)</f>
        <v>0</v>
      </c>
    </row>
    <row r="16" spans="1:21" ht="15" hidden="1" customHeight="1" x14ac:dyDescent="0.2">
      <c r="A16" s="113"/>
      <c r="B16" s="96">
        <v>2</v>
      </c>
      <c r="C16" s="98"/>
      <c r="D16" s="98"/>
      <c r="E16" s="99"/>
      <c r="F16" s="100"/>
      <c r="G16" s="99"/>
      <c r="H16" s="121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3"/>
      <c r="U16" s="104">
        <f t="shared" si="0"/>
        <v>0</v>
      </c>
    </row>
    <row r="17" spans="1:256" ht="15" hidden="1" customHeight="1" x14ac:dyDescent="0.2">
      <c r="A17" s="106"/>
      <c r="B17" s="107">
        <v>3</v>
      </c>
      <c r="C17" s="108"/>
      <c r="D17" s="108"/>
      <c r="E17" s="109"/>
      <c r="F17" s="110"/>
      <c r="G17" s="109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9"/>
      <c r="U17" s="140">
        <f t="shared" si="0"/>
        <v>0</v>
      </c>
    </row>
    <row r="18" spans="1:256" ht="15" hidden="1" customHeight="1" x14ac:dyDescent="0.2">
      <c r="A18" s="113"/>
      <c r="B18" s="96">
        <v>4</v>
      </c>
      <c r="C18" s="98"/>
      <c r="D18" s="98"/>
      <c r="E18" s="99"/>
      <c r="F18" s="100"/>
      <c r="G18" s="101"/>
      <c r="H18" s="101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3"/>
      <c r="U18" s="104">
        <f t="shared" si="0"/>
        <v>0</v>
      </c>
    </row>
    <row r="19" spans="1:256" ht="15" hidden="1" customHeight="1" x14ac:dyDescent="0.2">
      <c r="A19" s="106"/>
      <c r="B19" s="107">
        <v>5</v>
      </c>
      <c r="C19" s="108"/>
      <c r="D19" s="108"/>
      <c r="E19" s="109"/>
      <c r="F19" s="110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2"/>
      <c r="U19" s="140">
        <f t="shared" si="0"/>
        <v>0</v>
      </c>
    </row>
    <row r="20" spans="1:256" ht="15" hidden="1" customHeight="1" x14ac:dyDescent="0.2">
      <c r="A20" s="113"/>
      <c r="B20" s="96">
        <v>6</v>
      </c>
      <c r="C20" s="98"/>
      <c r="D20" s="98"/>
      <c r="E20" s="99"/>
      <c r="F20" s="100"/>
      <c r="G20" s="101"/>
      <c r="H20" s="101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3"/>
      <c r="U20" s="104">
        <f t="shared" si="0"/>
        <v>0</v>
      </c>
    </row>
    <row r="21" spans="1:256" ht="15" hidden="1" customHeight="1" x14ac:dyDescent="0.2">
      <c r="A21" s="106"/>
      <c r="B21" s="107">
        <v>7</v>
      </c>
      <c r="C21" s="108"/>
      <c r="D21" s="108"/>
      <c r="E21" s="109"/>
      <c r="F21" s="110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2"/>
      <c r="U21" s="140">
        <f t="shared" si="0"/>
        <v>0</v>
      </c>
    </row>
    <row r="22" spans="1:256" ht="15" hidden="1" customHeight="1" x14ac:dyDescent="0.2">
      <c r="A22" s="113"/>
      <c r="B22" s="96">
        <v>8</v>
      </c>
      <c r="C22" s="98"/>
      <c r="D22" s="98"/>
      <c r="E22" s="99"/>
      <c r="F22" s="100"/>
      <c r="G22" s="101"/>
      <c r="H22" s="101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3"/>
      <c r="U22" s="104">
        <f t="shared" si="0"/>
        <v>0</v>
      </c>
    </row>
    <row r="23" spans="1:256" ht="15" hidden="1" customHeight="1" x14ac:dyDescent="0.2">
      <c r="A23" s="106"/>
      <c r="B23" s="107">
        <v>9</v>
      </c>
      <c r="C23" s="108"/>
      <c r="D23" s="108"/>
      <c r="E23" s="109"/>
      <c r="F23" s="110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2"/>
      <c r="U23" s="140">
        <f t="shared" si="0"/>
        <v>0</v>
      </c>
    </row>
    <row r="24" spans="1:256" ht="15" hidden="1" customHeight="1" x14ac:dyDescent="0.2">
      <c r="A24" s="113"/>
      <c r="B24" s="96">
        <v>10</v>
      </c>
      <c r="C24" s="98"/>
      <c r="D24" s="98"/>
      <c r="E24" s="99"/>
      <c r="F24" s="100"/>
      <c r="G24" s="101"/>
      <c r="H24" s="101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3"/>
      <c r="U24" s="104">
        <f t="shared" si="0"/>
        <v>0</v>
      </c>
    </row>
    <row r="25" spans="1:256" ht="15" hidden="1" customHeight="1" x14ac:dyDescent="0.2">
      <c r="A25" s="106"/>
      <c r="B25" s="107">
        <v>11</v>
      </c>
      <c r="C25" s="108"/>
      <c r="D25" s="108"/>
      <c r="E25" s="109"/>
      <c r="F25" s="110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2"/>
      <c r="U25" s="140">
        <f t="shared" si="0"/>
        <v>0</v>
      </c>
    </row>
    <row r="26" spans="1:256" ht="15" hidden="1" customHeight="1" x14ac:dyDescent="0.2">
      <c r="A26" s="113"/>
      <c r="B26" s="96">
        <v>12</v>
      </c>
      <c r="C26" s="98"/>
      <c r="D26" s="98"/>
      <c r="E26" s="99"/>
      <c r="F26" s="100"/>
      <c r="G26" s="101"/>
      <c r="H26" s="101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3"/>
      <c r="U26" s="104">
        <f t="shared" si="0"/>
        <v>0</v>
      </c>
    </row>
    <row r="27" spans="1:256" ht="15" hidden="1" customHeight="1" x14ac:dyDescent="0.2">
      <c r="A27" s="106"/>
      <c r="B27" s="107">
        <v>13</v>
      </c>
      <c r="C27" s="108"/>
      <c r="D27" s="108"/>
      <c r="E27" s="109"/>
      <c r="F27" s="110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2"/>
      <c r="U27" s="140">
        <f t="shared" si="0"/>
        <v>0</v>
      </c>
    </row>
    <row r="28" spans="1:256" ht="15" hidden="1" customHeight="1" x14ac:dyDescent="0.2">
      <c r="A28" s="113"/>
      <c r="B28" s="96">
        <v>14</v>
      </c>
      <c r="C28" s="98"/>
      <c r="D28" s="98"/>
      <c r="E28" s="99"/>
      <c r="F28" s="100"/>
      <c r="G28" s="101"/>
      <c r="H28" s="101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3"/>
      <c r="U28" s="104">
        <f t="shared" si="0"/>
        <v>0</v>
      </c>
    </row>
    <row r="29" spans="1:256" ht="15" hidden="1" customHeight="1" x14ac:dyDescent="0.2">
      <c r="A29" s="106"/>
      <c r="B29" s="107">
        <v>15</v>
      </c>
      <c r="C29" s="108"/>
      <c r="D29" s="108"/>
      <c r="E29" s="109"/>
      <c r="F29" s="110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2"/>
      <c r="U29" s="140">
        <f t="shared" si="0"/>
        <v>0</v>
      </c>
    </row>
    <row r="30" spans="1:256" ht="9.75" customHeight="1" x14ac:dyDescent="0.2">
      <c r="A30" s="106"/>
      <c r="B30" s="107" t="s">
        <v>66</v>
      </c>
      <c r="C30" s="108"/>
      <c r="D30" s="108"/>
      <c r="E30" s="428">
        <v>0</v>
      </c>
      <c r="F30" s="430">
        <v>0</v>
      </c>
      <c r="G30" s="428">
        <v>0</v>
      </c>
      <c r="H30" s="438">
        <v>0</v>
      </c>
      <c r="I30" s="438">
        <v>0</v>
      </c>
      <c r="J30" s="438">
        <v>0</v>
      </c>
      <c r="K30" s="438">
        <v>0</v>
      </c>
      <c r="L30" s="438">
        <v>0</v>
      </c>
      <c r="M30" s="438">
        <v>0</v>
      </c>
      <c r="N30" s="438">
        <v>0</v>
      </c>
      <c r="O30" s="438">
        <v>0</v>
      </c>
      <c r="P30" s="438">
        <v>0</v>
      </c>
      <c r="Q30" s="438">
        <v>0</v>
      </c>
      <c r="R30" s="438">
        <v>0</v>
      </c>
      <c r="S30" s="438">
        <v>0</v>
      </c>
      <c r="T30" s="514">
        <v>0</v>
      </c>
      <c r="U30" s="525">
        <v>76271</v>
      </c>
      <c r="V30" s="108"/>
      <c r="W30" s="112"/>
      <c r="X30" s="112"/>
      <c r="Y30" s="108"/>
      <c r="Z30" s="107"/>
      <c r="AA30" s="108"/>
      <c r="AB30" s="108"/>
      <c r="AC30" s="112"/>
      <c r="AD30" s="112"/>
      <c r="AE30" s="108"/>
      <c r="AF30" s="107"/>
      <c r="AG30" s="108"/>
      <c r="AK30" s="106"/>
      <c r="AL30" s="107"/>
      <c r="AM30" s="108"/>
      <c r="AN30" s="108"/>
      <c r="AO30" s="109"/>
      <c r="AP30" s="110"/>
      <c r="AQ30" s="106"/>
      <c r="AR30" s="107"/>
      <c r="AS30" s="108"/>
      <c r="AT30" s="108"/>
      <c r="AU30" s="109"/>
      <c r="AV30" s="110"/>
      <c r="AW30" s="106"/>
      <c r="AX30" s="107"/>
      <c r="AY30" s="108"/>
      <c r="AZ30" s="108"/>
      <c r="BA30" s="109"/>
      <c r="BB30" s="110"/>
      <c r="BC30" s="106"/>
      <c r="BD30" s="107"/>
      <c r="BE30" s="108"/>
      <c r="BF30" s="108"/>
      <c r="BG30" s="109"/>
      <c r="BH30" s="110"/>
      <c r="BI30" s="106"/>
      <c r="BJ30" s="107"/>
      <c r="BK30" s="108"/>
      <c r="BL30" s="108"/>
      <c r="BM30" s="109"/>
      <c r="BN30" s="110"/>
      <c r="BO30" s="106"/>
      <c r="BP30" s="107"/>
      <c r="BQ30" s="108"/>
      <c r="BR30" s="108"/>
      <c r="BS30" s="109"/>
      <c r="BT30" s="110"/>
      <c r="BU30" s="106"/>
      <c r="BV30" s="107"/>
      <c r="BW30" s="108"/>
      <c r="BX30" s="108"/>
      <c r="BY30" s="109"/>
      <c r="BZ30" s="110"/>
      <c r="CA30" s="106"/>
      <c r="CB30" s="107"/>
      <c r="CC30" s="108"/>
      <c r="CD30" s="108"/>
      <c r="CE30" s="109"/>
      <c r="CF30" s="110"/>
      <c r="CG30" s="106"/>
      <c r="CH30" s="107"/>
      <c r="CI30" s="108"/>
      <c r="CJ30" s="108"/>
      <c r="CK30" s="109"/>
      <c r="CL30" s="110"/>
      <c r="CM30" s="106"/>
      <c r="CN30" s="107"/>
      <c r="CO30" s="108"/>
      <c r="CP30" s="108"/>
      <c r="CQ30" s="109"/>
      <c r="CR30" s="110"/>
      <c r="CS30" s="106"/>
      <c r="CT30" s="107"/>
      <c r="CU30" s="108"/>
      <c r="CV30" s="108"/>
      <c r="CW30" s="109"/>
      <c r="CX30" s="110"/>
      <c r="CY30" s="106"/>
      <c r="CZ30" s="107"/>
      <c r="DA30" s="108"/>
      <c r="DB30" s="108"/>
      <c r="DC30" s="109"/>
      <c r="DD30" s="110"/>
      <c r="DE30" s="106"/>
      <c r="DF30" s="107"/>
      <c r="DG30" s="108"/>
      <c r="DH30" s="108"/>
      <c r="DI30" s="109"/>
      <c r="DJ30" s="110"/>
      <c r="DK30" s="106"/>
      <c r="DL30" s="107"/>
      <c r="DM30" s="108"/>
      <c r="DN30" s="108"/>
      <c r="DO30" s="109"/>
      <c r="DP30" s="110"/>
      <c r="DQ30" s="106"/>
      <c r="DR30" s="107"/>
      <c r="DS30" s="108"/>
      <c r="DT30" s="108"/>
      <c r="DU30" s="109"/>
      <c r="DV30" s="110"/>
      <c r="DW30" s="106"/>
      <c r="DX30" s="107"/>
      <c r="DY30" s="108"/>
      <c r="DZ30" s="108"/>
      <c r="EA30" s="109"/>
      <c r="EB30" s="110"/>
      <c r="EC30" s="106"/>
      <c r="ED30" s="107"/>
      <c r="EE30" s="108"/>
      <c r="EF30" s="108"/>
      <c r="EG30" s="109"/>
      <c r="EH30" s="110"/>
      <c r="EI30" s="106"/>
      <c r="EJ30" s="107"/>
      <c r="EK30" s="108"/>
      <c r="EL30" s="108"/>
      <c r="EM30" s="109"/>
      <c r="EN30" s="110"/>
      <c r="EO30" s="106"/>
      <c r="EP30" s="107"/>
      <c r="EQ30" s="108"/>
      <c r="ER30" s="108"/>
      <c r="ES30" s="109"/>
      <c r="ET30" s="110"/>
      <c r="EU30" s="106"/>
      <c r="EV30" s="107"/>
      <c r="EW30" s="108"/>
      <c r="EX30" s="108"/>
      <c r="EY30" s="109"/>
      <c r="EZ30" s="110"/>
      <c r="FA30" s="106"/>
      <c r="FB30" s="107"/>
      <c r="FC30" s="108"/>
      <c r="FD30" s="108"/>
      <c r="FE30" s="109"/>
      <c r="FF30" s="110"/>
      <c r="FG30" s="106"/>
      <c r="FH30" s="107"/>
      <c r="FI30" s="108"/>
      <c r="FJ30" s="108"/>
      <c r="FK30" s="109"/>
      <c r="FL30" s="110"/>
      <c r="FM30" s="106"/>
      <c r="FN30" s="107"/>
      <c r="FO30" s="108"/>
      <c r="FP30" s="108"/>
      <c r="FQ30" s="109"/>
      <c r="FR30" s="110"/>
      <c r="FS30" s="106"/>
      <c r="FT30" s="107"/>
      <c r="FU30" s="108"/>
      <c r="FV30" s="108"/>
      <c r="FW30" s="109"/>
      <c r="FX30" s="110"/>
      <c r="FY30" s="106"/>
      <c r="FZ30" s="107"/>
      <c r="GA30" s="108"/>
      <c r="GB30" s="108"/>
      <c r="GC30" s="109"/>
      <c r="GD30" s="110"/>
      <c r="GE30" s="106"/>
      <c r="GF30" s="107"/>
      <c r="GG30" s="108"/>
      <c r="GH30" s="108"/>
      <c r="GI30" s="109"/>
      <c r="GJ30" s="110"/>
      <c r="GK30" s="106"/>
      <c r="GL30" s="107"/>
      <c r="GM30" s="108"/>
      <c r="GN30" s="108"/>
      <c r="GO30" s="109"/>
      <c r="GP30" s="110"/>
      <c r="GQ30" s="106"/>
      <c r="GR30" s="107"/>
      <c r="GS30" s="108"/>
      <c r="GT30" s="108"/>
      <c r="GU30" s="109"/>
      <c r="GV30" s="110"/>
      <c r="GW30" s="106"/>
      <c r="GX30" s="107"/>
      <c r="GY30" s="108"/>
      <c r="GZ30" s="108"/>
      <c r="HA30" s="109"/>
      <c r="HB30" s="110"/>
      <c r="HC30" s="106"/>
      <c r="HD30" s="107"/>
      <c r="HE30" s="108"/>
      <c r="HF30" s="108"/>
      <c r="HG30" s="109"/>
      <c r="HH30" s="110"/>
      <c r="HI30" s="106"/>
      <c r="HJ30" s="107"/>
      <c r="HK30" s="108"/>
      <c r="HL30" s="108"/>
      <c r="HM30" s="109"/>
      <c r="HN30" s="110"/>
      <c r="HO30" s="106"/>
      <c r="HP30" s="107"/>
      <c r="HQ30" s="108"/>
      <c r="HR30" s="108"/>
      <c r="HS30" s="109"/>
      <c r="HT30" s="110"/>
      <c r="HU30" s="106"/>
      <c r="HV30" s="107"/>
      <c r="HW30" s="108"/>
      <c r="HX30" s="108"/>
      <c r="HY30" s="109"/>
      <c r="HZ30" s="110"/>
      <c r="IA30" s="106"/>
      <c r="IB30" s="107"/>
      <c r="IC30" s="108"/>
      <c r="ID30" s="108"/>
      <c r="IE30" s="109"/>
      <c r="IF30" s="110"/>
      <c r="IG30" s="106"/>
      <c r="IH30" s="107"/>
      <c r="II30" s="108"/>
      <c r="IJ30" s="108"/>
      <c r="IK30" s="109"/>
      <c r="IL30" s="110"/>
      <c r="IM30" s="106"/>
      <c r="IN30" s="107"/>
      <c r="IO30" s="108"/>
      <c r="IP30" s="108"/>
      <c r="IQ30" s="109"/>
      <c r="IR30" s="110"/>
      <c r="IS30" s="106"/>
      <c r="IT30" s="107"/>
      <c r="IU30" s="108"/>
      <c r="IV30" s="108"/>
    </row>
    <row r="31" spans="1:256" ht="9.75" customHeight="1" x14ac:dyDescent="0.2">
      <c r="A31" s="113"/>
      <c r="B31" s="96">
        <v>16</v>
      </c>
      <c r="C31" s="98"/>
      <c r="D31" s="98"/>
      <c r="E31" s="432">
        <v>0</v>
      </c>
      <c r="F31" s="434">
        <v>0</v>
      </c>
      <c r="G31" s="432">
        <v>0</v>
      </c>
      <c r="H31" s="437">
        <v>0</v>
      </c>
      <c r="I31" s="437">
        <v>0</v>
      </c>
      <c r="J31" s="437">
        <v>0</v>
      </c>
      <c r="K31" s="437">
        <v>0</v>
      </c>
      <c r="L31" s="437">
        <v>0</v>
      </c>
      <c r="M31" s="437">
        <v>0</v>
      </c>
      <c r="N31" s="437">
        <v>0</v>
      </c>
      <c r="O31" s="437">
        <v>0</v>
      </c>
      <c r="P31" s="437">
        <v>0</v>
      </c>
      <c r="Q31" s="437">
        <v>0</v>
      </c>
      <c r="R31" s="437">
        <v>0</v>
      </c>
      <c r="S31" s="437">
        <v>0</v>
      </c>
      <c r="T31" s="526">
        <v>0</v>
      </c>
      <c r="U31" s="527">
        <v>28827</v>
      </c>
      <c r="V31" s="98"/>
      <c r="W31" s="141"/>
      <c r="X31" s="141"/>
      <c r="Y31" s="98"/>
      <c r="Z31" s="96"/>
      <c r="AA31" s="98"/>
      <c r="AB31" s="98"/>
      <c r="AC31" s="141"/>
      <c r="AD31" s="141"/>
      <c r="AE31" s="98"/>
      <c r="AF31" s="96"/>
      <c r="AG31" s="98"/>
      <c r="AK31" s="113"/>
      <c r="AL31" s="96"/>
      <c r="AM31" s="98"/>
      <c r="AN31" s="98"/>
      <c r="AO31" s="99"/>
      <c r="AP31" s="100"/>
      <c r="AQ31" s="113"/>
      <c r="AR31" s="96"/>
      <c r="AS31" s="98"/>
      <c r="AT31" s="98"/>
      <c r="AU31" s="99"/>
      <c r="AV31" s="100"/>
      <c r="AW31" s="113"/>
      <c r="AX31" s="96"/>
      <c r="AY31" s="98"/>
      <c r="AZ31" s="98"/>
      <c r="BA31" s="99"/>
      <c r="BB31" s="100"/>
      <c r="BC31" s="113"/>
      <c r="BD31" s="96"/>
      <c r="BE31" s="98"/>
      <c r="BF31" s="98"/>
      <c r="BG31" s="99"/>
      <c r="BH31" s="100"/>
      <c r="BI31" s="113"/>
      <c r="BJ31" s="96"/>
      <c r="BK31" s="98"/>
      <c r="BL31" s="98"/>
      <c r="BM31" s="99"/>
      <c r="BN31" s="100"/>
      <c r="BO31" s="113"/>
      <c r="BP31" s="96"/>
      <c r="BQ31" s="98"/>
      <c r="BR31" s="98"/>
      <c r="BS31" s="99"/>
      <c r="BT31" s="100"/>
      <c r="BU31" s="113"/>
      <c r="BV31" s="96"/>
      <c r="BW31" s="98"/>
      <c r="BX31" s="98"/>
      <c r="BY31" s="99"/>
      <c r="BZ31" s="100"/>
      <c r="CA31" s="113"/>
      <c r="CB31" s="96"/>
      <c r="CC31" s="98"/>
      <c r="CD31" s="98"/>
      <c r="CE31" s="99"/>
      <c r="CF31" s="100"/>
      <c r="CG31" s="113"/>
      <c r="CH31" s="96"/>
      <c r="CI31" s="98"/>
      <c r="CJ31" s="98"/>
      <c r="CK31" s="99"/>
      <c r="CL31" s="100"/>
      <c r="CM31" s="113"/>
      <c r="CN31" s="96"/>
      <c r="CO31" s="98"/>
      <c r="CP31" s="98"/>
      <c r="CQ31" s="99"/>
      <c r="CR31" s="100"/>
      <c r="CS31" s="113"/>
      <c r="CT31" s="96"/>
      <c r="CU31" s="98"/>
      <c r="CV31" s="98"/>
      <c r="CW31" s="99"/>
      <c r="CX31" s="100"/>
      <c r="CY31" s="113"/>
      <c r="CZ31" s="96"/>
      <c r="DA31" s="98"/>
      <c r="DB31" s="98"/>
      <c r="DC31" s="99"/>
      <c r="DD31" s="100"/>
      <c r="DE31" s="113"/>
      <c r="DF31" s="96"/>
      <c r="DG31" s="98"/>
      <c r="DH31" s="98"/>
      <c r="DI31" s="99"/>
      <c r="DJ31" s="100"/>
      <c r="DK31" s="113"/>
      <c r="DL31" s="96"/>
      <c r="DM31" s="98"/>
      <c r="DN31" s="98"/>
      <c r="DO31" s="99"/>
      <c r="DP31" s="100"/>
      <c r="DQ31" s="113"/>
      <c r="DR31" s="96"/>
      <c r="DS31" s="98"/>
      <c r="DT31" s="98"/>
      <c r="DU31" s="99"/>
      <c r="DV31" s="100"/>
      <c r="DW31" s="113"/>
      <c r="DX31" s="96"/>
      <c r="DY31" s="98"/>
      <c r="DZ31" s="98"/>
      <c r="EA31" s="99"/>
      <c r="EB31" s="100"/>
      <c r="EC31" s="113"/>
      <c r="ED31" s="96"/>
      <c r="EE31" s="98"/>
      <c r="EF31" s="98"/>
      <c r="EG31" s="99"/>
      <c r="EH31" s="100"/>
      <c r="EI31" s="113"/>
      <c r="EJ31" s="96"/>
      <c r="EK31" s="98"/>
      <c r="EL31" s="98"/>
      <c r="EM31" s="99"/>
      <c r="EN31" s="100"/>
      <c r="EO31" s="113"/>
      <c r="EP31" s="96"/>
      <c r="EQ31" s="98"/>
      <c r="ER31" s="98"/>
      <c r="ES31" s="99"/>
      <c r="ET31" s="100"/>
      <c r="EU31" s="113"/>
      <c r="EV31" s="96"/>
      <c r="EW31" s="98"/>
      <c r="EX31" s="98"/>
      <c r="EY31" s="99"/>
      <c r="EZ31" s="100"/>
      <c r="FA31" s="113"/>
      <c r="FB31" s="96"/>
      <c r="FC31" s="98"/>
      <c r="FD31" s="98"/>
      <c r="FE31" s="99"/>
      <c r="FF31" s="100"/>
      <c r="FG31" s="113"/>
      <c r="FH31" s="96"/>
      <c r="FI31" s="98"/>
      <c r="FJ31" s="98"/>
      <c r="FK31" s="99"/>
      <c r="FL31" s="100"/>
      <c r="FM31" s="113"/>
      <c r="FN31" s="96"/>
      <c r="FO31" s="98"/>
      <c r="FP31" s="98"/>
      <c r="FQ31" s="99"/>
      <c r="FR31" s="100"/>
      <c r="FS31" s="113"/>
      <c r="FT31" s="96"/>
      <c r="FU31" s="98"/>
      <c r="FV31" s="98"/>
      <c r="FW31" s="99"/>
      <c r="FX31" s="100"/>
      <c r="FY31" s="113"/>
      <c r="FZ31" s="96"/>
      <c r="GA31" s="98"/>
      <c r="GB31" s="98"/>
      <c r="GC31" s="99"/>
      <c r="GD31" s="100"/>
      <c r="GE31" s="113"/>
      <c r="GF31" s="96"/>
      <c r="GG31" s="98"/>
      <c r="GH31" s="98"/>
      <c r="GI31" s="99"/>
      <c r="GJ31" s="100"/>
      <c r="GK31" s="113"/>
      <c r="GL31" s="96"/>
      <c r="GM31" s="98"/>
      <c r="GN31" s="98"/>
      <c r="GO31" s="99"/>
      <c r="GP31" s="100"/>
      <c r="GQ31" s="113"/>
      <c r="GR31" s="96"/>
      <c r="GS31" s="98"/>
      <c r="GT31" s="98"/>
      <c r="GU31" s="99"/>
      <c r="GV31" s="100"/>
      <c r="GW31" s="113"/>
      <c r="GX31" s="96"/>
      <c r="GY31" s="98"/>
      <c r="GZ31" s="98"/>
      <c r="HA31" s="99"/>
      <c r="HB31" s="100"/>
      <c r="HC31" s="113"/>
      <c r="HD31" s="96"/>
      <c r="HE31" s="98"/>
      <c r="HF31" s="98"/>
      <c r="HG31" s="99"/>
      <c r="HH31" s="100"/>
      <c r="HI31" s="113"/>
      <c r="HJ31" s="96"/>
      <c r="HK31" s="98"/>
      <c r="HL31" s="98"/>
      <c r="HM31" s="99"/>
      <c r="HN31" s="100"/>
      <c r="HO31" s="113"/>
      <c r="HP31" s="96"/>
      <c r="HQ31" s="98"/>
      <c r="HR31" s="98"/>
      <c r="HS31" s="99"/>
      <c r="HT31" s="100"/>
      <c r="HU31" s="113"/>
      <c r="HV31" s="96"/>
      <c r="HW31" s="98"/>
      <c r="HX31" s="98"/>
      <c r="HY31" s="99"/>
      <c r="HZ31" s="100"/>
      <c r="IA31" s="113"/>
      <c r="IB31" s="96"/>
      <c r="IC31" s="98"/>
      <c r="ID31" s="98"/>
      <c r="IE31" s="99"/>
      <c r="IF31" s="100"/>
      <c r="IG31" s="113"/>
      <c r="IH31" s="96"/>
      <c r="II31" s="98"/>
      <c r="IJ31" s="98"/>
      <c r="IK31" s="99"/>
      <c r="IL31" s="100"/>
      <c r="IM31" s="113"/>
      <c r="IN31" s="96"/>
      <c r="IO31" s="98"/>
      <c r="IP31" s="98"/>
      <c r="IQ31" s="99"/>
      <c r="IR31" s="100"/>
      <c r="IS31" s="113"/>
      <c r="IT31" s="96"/>
      <c r="IU31" s="98"/>
      <c r="IV31" s="98"/>
    </row>
    <row r="32" spans="1:256" ht="9.75" customHeight="1" x14ac:dyDescent="0.2">
      <c r="A32" s="106"/>
      <c r="B32" s="107">
        <v>17</v>
      </c>
      <c r="C32" s="108"/>
      <c r="D32" s="108"/>
      <c r="E32" s="428">
        <v>0</v>
      </c>
      <c r="F32" s="430">
        <v>0</v>
      </c>
      <c r="G32" s="428">
        <v>0</v>
      </c>
      <c r="H32" s="438">
        <v>0</v>
      </c>
      <c r="I32" s="438">
        <v>0</v>
      </c>
      <c r="J32" s="438">
        <v>0</v>
      </c>
      <c r="K32" s="438">
        <v>0</v>
      </c>
      <c r="L32" s="438">
        <v>0</v>
      </c>
      <c r="M32" s="438">
        <v>0</v>
      </c>
      <c r="N32" s="438">
        <v>0</v>
      </c>
      <c r="O32" s="438">
        <v>0</v>
      </c>
      <c r="P32" s="438">
        <v>0</v>
      </c>
      <c r="Q32" s="438">
        <v>0</v>
      </c>
      <c r="R32" s="438">
        <v>0</v>
      </c>
      <c r="S32" s="438">
        <v>0</v>
      </c>
      <c r="T32" s="514">
        <v>0</v>
      </c>
      <c r="U32" s="528">
        <v>24833</v>
      </c>
    </row>
    <row r="33" spans="1:60" ht="9.75" customHeight="1" x14ac:dyDescent="0.2">
      <c r="A33" s="113"/>
      <c r="B33" s="96">
        <v>18</v>
      </c>
      <c r="C33" s="98"/>
      <c r="D33" s="98"/>
      <c r="E33" s="432">
        <v>0</v>
      </c>
      <c r="F33" s="434">
        <v>0</v>
      </c>
      <c r="G33" s="432">
        <v>0</v>
      </c>
      <c r="H33" s="437">
        <v>0</v>
      </c>
      <c r="I33" s="437">
        <v>0</v>
      </c>
      <c r="J33" s="437">
        <v>0</v>
      </c>
      <c r="K33" s="437">
        <v>0</v>
      </c>
      <c r="L33" s="437">
        <v>0</v>
      </c>
      <c r="M33" s="437">
        <v>0</v>
      </c>
      <c r="N33" s="437">
        <v>0</v>
      </c>
      <c r="O33" s="437">
        <v>0</v>
      </c>
      <c r="P33" s="437">
        <v>0</v>
      </c>
      <c r="Q33" s="437">
        <v>0</v>
      </c>
      <c r="R33" s="437">
        <v>0</v>
      </c>
      <c r="S33" s="437">
        <v>0</v>
      </c>
      <c r="T33" s="526">
        <v>0</v>
      </c>
      <c r="U33" s="527">
        <v>71356</v>
      </c>
    </row>
    <row r="34" spans="1:60" ht="9.75" customHeight="1" x14ac:dyDescent="0.2">
      <c r="A34" s="106"/>
      <c r="B34" s="107">
        <v>19</v>
      </c>
      <c r="C34" s="108"/>
      <c r="D34" s="108"/>
      <c r="E34" s="428">
        <v>0</v>
      </c>
      <c r="F34" s="430">
        <v>0</v>
      </c>
      <c r="G34" s="428">
        <v>0</v>
      </c>
      <c r="H34" s="438">
        <v>0</v>
      </c>
      <c r="I34" s="438">
        <v>0</v>
      </c>
      <c r="J34" s="438">
        <v>0</v>
      </c>
      <c r="K34" s="438">
        <v>0</v>
      </c>
      <c r="L34" s="438">
        <v>0</v>
      </c>
      <c r="M34" s="438">
        <v>0</v>
      </c>
      <c r="N34" s="438">
        <v>0</v>
      </c>
      <c r="O34" s="438">
        <v>0</v>
      </c>
      <c r="P34" s="438">
        <v>0</v>
      </c>
      <c r="Q34" s="438">
        <v>0</v>
      </c>
      <c r="R34" s="438">
        <v>0</v>
      </c>
      <c r="S34" s="438">
        <v>0</v>
      </c>
      <c r="T34" s="514">
        <v>0</v>
      </c>
      <c r="U34" s="528">
        <v>151573</v>
      </c>
    </row>
    <row r="35" spans="1:60" ht="9.75" customHeight="1" x14ac:dyDescent="0.2">
      <c r="A35" s="113"/>
      <c r="B35" s="96">
        <v>20</v>
      </c>
      <c r="C35" s="98"/>
      <c r="D35" s="98"/>
      <c r="E35" s="432">
        <v>0</v>
      </c>
      <c r="F35" s="434">
        <v>0</v>
      </c>
      <c r="G35" s="432">
        <v>0</v>
      </c>
      <c r="H35" s="437">
        <v>0</v>
      </c>
      <c r="I35" s="437">
        <v>0</v>
      </c>
      <c r="J35" s="437">
        <v>0</v>
      </c>
      <c r="K35" s="437">
        <v>0</v>
      </c>
      <c r="L35" s="437">
        <v>0</v>
      </c>
      <c r="M35" s="437">
        <v>0</v>
      </c>
      <c r="N35" s="437">
        <v>0</v>
      </c>
      <c r="O35" s="437">
        <v>0</v>
      </c>
      <c r="P35" s="437">
        <v>0</v>
      </c>
      <c r="Q35" s="437">
        <v>0</v>
      </c>
      <c r="R35" s="437">
        <v>0</v>
      </c>
      <c r="S35" s="437">
        <v>0</v>
      </c>
      <c r="T35" s="526">
        <v>0</v>
      </c>
      <c r="U35" s="527">
        <v>247245</v>
      </c>
    </row>
    <row r="36" spans="1:60" ht="9.75" customHeight="1" x14ac:dyDescent="0.2">
      <c r="A36" s="106"/>
      <c r="B36" s="107">
        <v>21</v>
      </c>
      <c r="C36" s="108"/>
      <c r="D36" s="108"/>
      <c r="E36" s="428">
        <v>0</v>
      </c>
      <c r="F36" s="430">
        <v>0</v>
      </c>
      <c r="G36" s="428">
        <v>0</v>
      </c>
      <c r="H36" s="438">
        <v>0</v>
      </c>
      <c r="I36" s="438">
        <v>0</v>
      </c>
      <c r="J36" s="438">
        <v>0</v>
      </c>
      <c r="K36" s="438">
        <v>0</v>
      </c>
      <c r="L36" s="438">
        <v>0</v>
      </c>
      <c r="M36" s="438">
        <v>0</v>
      </c>
      <c r="N36" s="438">
        <v>0</v>
      </c>
      <c r="O36" s="438">
        <v>0</v>
      </c>
      <c r="P36" s="438">
        <v>0</v>
      </c>
      <c r="Q36" s="438">
        <v>0</v>
      </c>
      <c r="R36" s="438">
        <v>0</v>
      </c>
      <c r="S36" s="438">
        <v>0</v>
      </c>
      <c r="T36" s="514">
        <v>0</v>
      </c>
      <c r="U36" s="528">
        <v>354521</v>
      </c>
    </row>
    <row r="37" spans="1:60" ht="10.5" customHeight="1" x14ac:dyDescent="0.2">
      <c r="A37" s="113"/>
      <c r="B37" s="96">
        <v>22</v>
      </c>
      <c r="C37" s="98"/>
      <c r="D37" s="98"/>
      <c r="E37" s="432">
        <v>0</v>
      </c>
      <c r="F37" s="434">
        <v>0</v>
      </c>
      <c r="G37" s="432">
        <v>0</v>
      </c>
      <c r="H37" s="437">
        <v>0</v>
      </c>
      <c r="I37" s="437">
        <v>0</v>
      </c>
      <c r="J37" s="437">
        <v>0</v>
      </c>
      <c r="K37" s="437">
        <v>0</v>
      </c>
      <c r="L37" s="437">
        <v>0</v>
      </c>
      <c r="M37" s="437">
        <v>0</v>
      </c>
      <c r="N37" s="437">
        <v>0</v>
      </c>
      <c r="O37" s="437">
        <v>0</v>
      </c>
      <c r="P37" s="437">
        <v>0</v>
      </c>
      <c r="Q37" s="437">
        <v>0</v>
      </c>
      <c r="R37" s="437">
        <v>0</v>
      </c>
      <c r="S37" s="437">
        <v>0</v>
      </c>
      <c r="T37" s="526">
        <v>0</v>
      </c>
      <c r="U37" s="527">
        <v>399467</v>
      </c>
      <c r="AN37" s="113"/>
      <c r="AO37" s="96"/>
      <c r="AP37" s="98"/>
      <c r="AQ37" s="98"/>
      <c r="AR37" s="99"/>
      <c r="AS37" s="100"/>
      <c r="AT37" s="99"/>
      <c r="AU37" s="100"/>
      <c r="AV37" s="99"/>
      <c r="AW37" s="100"/>
      <c r="AX37" s="99"/>
      <c r="AY37" s="100"/>
      <c r="AZ37" s="99"/>
      <c r="BA37" s="100"/>
      <c r="BB37" s="99"/>
      <c r="BC37" s="100"/>
      <c r="BD37" s="99"/>
      <c r="BE37" s="100"/>
      <c r="BF37" s="99"/>
      <c r="BG37" s="99"/>
      <c r="BH37" s="100"/>
    </row>
    <row r="38" spans="1:60" ht="10.5" customHeight="1" x14ac:dyDescent="0.2">
      <c r="A38" s="106"/>
      <c r="B38" s="107">
        <v>23</v>
      </c>
      <c r="C38" s="108"/>
      <c r="D38" s="108"/>
      <c r="E38" s="428">
        <v>0</v>
      </c>
      <c r="F38" s="430">
        <v>0</v>
      </c>
      <c r="G38" s="428">
        <v>0</v>
      </c>
      <c r="H38" s="438">
        <v>0</v>
      </c>
      <c r="I38" s="438">
        <v>0</v>
      </c>
      <c r="J38" s="438">
        <v>0</v>
      </c>
      <c r="K38" s="438">
        <v>0</v>
      </c>
      <c r="L38" s="438">
        <v>0</v>
      </c>
      <c r="M38" s="438">
        <v>0</v>
      </c>
      <c r="N38" s="438">
        <v>0</v>
      </c>
      <c r="O38" s="438">
        <v>0</v>
      </c>
      <c r="P38" s="438">
        <v>0</v>
      </c>
      <c r="Q38" s="438">
        <v>0</v>
      </c>
      <c r="R38" s="438">
        <v>0</v>
      </c>
      <c r="S38" s="438">
        <v>0</v>
      </c>
      <c r="T38" s="514">
        <v>0</v>
      </c>
      <c r="U38" s="528">
        <v>472613</v>
      </c>
      <c r="AN38" s="106"/>
      <c r="AO38" s="107"/>
      <c r="AP38" s="108"/>
      <c r="AQ38" s="108"/>
      <c r="AR38" s="109"/>
      <c r="AS38" s="110"/>
      <c r="AT38" s="109"/>
      <c r="AU38" s="110"/>
      <c r="AV38" s="109"/>
      <c r="AW38" s="110"/>
      <c r="AX38" s="109"/>
      <c r="AY38" s="110"/>
      <c r="AZ38" s="109"/>
      <c r="BA38" s="110"/>
      <c r="BB38" s="109"/>
      <c r="BC38" s="110"/>
      <c r="BD38" s="109"/>
      <c r="BE38" s="110"/>
      <c r="BF38" s="109"/>
      <c r="BG38" s="110"/>
      <c r="BH38" s="108"/>
    </row>
    <row r="39" spans="1:60" ht="10.5" customHeight="1" x14ac:dyDescent="0.2">
      <c r="A39" s="113"/>
      <c r="B39" s="96">
        <v>24</v>
      </c>
      <c r="C39" s="98"/>
      <c r="D39" s="98"/>
      <c r="E39" s="432">
        <v>0</v>
      </c>
      <c r="F39" s="434">
        <v>0</v>
      </c>
      <c r="G39" s="432">
        <v>0</v>
      </c>
      <c r="H39" s="437">
        <v>0</v>
      </c>
      <c r="I39" s="437">
        <v>0</v>
      </c>
      <c r="J39" s="437">
        <v>0</v>
      </c>
      <c r="K39" s="437">
        <v>0</v>
      </c>
      <c r="L39" s="437">
        <v>0</v>
      </c>
      <c r="M39" s="437">
        <v>0</v>
      </c>
      <c r="N39" s="437">
        <v>0</v>
      </c>
      <c r="O39" s="437">
        <v>0</v>
      </c>
      <c r="P39" s="437">
        <v>0</v>
      </c>
      <c r="Q39" s="437">
        <v>0</v>
      </c>
      <c r="R39" s="437">
        <v>0</v>
      </c>
      <c r="S39" s="437">
        <v>0</v>
      </c>
      <c r="T39" s="526">
        <v>0</v>
      </c>
      <c r="U39" s="527">
        <v>557500</v>
      </c>
    </row>
    <row r="40" spans="1:60" ht="10.5" customHeight="1" x14ac:dyDescent="0.2">
      <c r="A40" s="106"/>
      <c r="B40" s="107">
        <v>25</v>
      </c>
      <c r="C40" s="108"/>
      <c r="D40" s="108"/>
      <c r="E40" s="428">
        <v>0</v>
      </c>
      <c r="F40" s="430">
        <v>0</v>
      </c>
      <c r="G40" s="428">
        <v>0</v>
      </c>
      <c r="H40" s="438">
        <v>0</v>
      </c>
      <c r="I40" s="438">
        <v>0</v>
      </c>
      <c r="J40" s="438">
        <v>0</v>
      </c>
      <c r="K40" s="438">
        <v>0</v>
      </c>
      <c r="L40" s="438">
        <v>0</v>
      </c>
      <c r="M40" s="438">
        <v>0</v>
      </c>
      <c r="N40" s="438">
        <v>0</v>
      </c>
      <c r="O40" s="438">
        <v>0</v>
      </c>
      <c r="P40" s="438">
        <v>0</v>
      </c>
      <c r="Q40" s="438">
        <v>0</v>
      </c>
      <c r="R40" s="438">
        <v>0</v>
      </c>
      <c r="S40" s="438">
        <v>0</v>
      </c>
      <c r="T40" s="514">
        <v>0</v>
      </c>
      <c r="U40" s="528">
        <v>624118</v>
      </c>
    </row>
    <row r="41" spans="1:60" ht="10.5" customHeight="1" x14ac:dyDescent="0.2">
      <c r="A41" s="113"/>
      <c r="B41" s="96">
        <v>26</v>
      </c>
      <c r="C41" s="98"/>
      <c r="D41" s="98"/>
      <c r="E41" s="432">
        <v>0</v>
      </c>
      <c r="F41" s="434">
        <v>0</v>
      </c>
      <c r="G41" s="432">
        <v>0</v>
      </c>
      <c r="H41" s="437">
        <v>0</v>
      </c>
      <c r="I41" s="437">
        <v>0</v>
      </c>
      <c r="J41" s="437">
        <v>0</v>
      </c>
      <c r="K41" s="437">
        <v>0</v>
      </c>
      <c r="L41" s="437">
        <v>0</v>
      </c>
      <c r="M41" s="437">
        <v>0</v>
      </c>
      <c r="N41" s="437">
        <v>0</v>
      </c>
      <c r="O41" s="437">
        <v>0</v>
      </c>
      <c r="P41" s="437">
        <v>0</v>
      </c>
      <c r="Q41" s="437">
        <v>0</v>
      </c>
      <c r="R41" s="437">
        <v>0</v>
      </c>
      <c r="S41" s="437">
        <v>0</v>
      </c>
      <c r="T41" s="526">
        <v>0</v>
      </c>
      <c r="U41" s="527">
        <v>705255</v>
      </c>
    </row>
    <row r="42" spans="1:60" ht="10.5" customHeight="1" x14ac:dyDescent="0.2">
      <c r="A42" s="106"/>
      <c r="B42" s="107">
        <v>27</v>
      </c>
      <c r="C42" s="108"/>
      <c r="D42" s="108"/>
      <c r="E42" s="428">
        <v>0</v>
      </c>
      <c r="F42" s="430">
        <v>0</v>
      </c>
      <c r="G42" s="428">
        <v>0</v>
      </c>
      <c r="H42" s="438">
        <v>0</v>
      </c>
      <c r="I42" s="438">
        <v>0</v>
      </c>
      <c r="J42" s="438">
        <v>0</v>
      </c>
      <c r="K42" s="438">
        <v>0</v>
      </c>
      <c r="L42" s="438">
        <v>0</v>
      </c>
      <c r="M42" s="438">
        <v>0</v>
      </c>
      <c r="N42" s="438">
        <v>0</v>
      </c>
      <c r="O42" s="438">
        <v>0</v>
      </c>
      <c r="P42" s="438">
        <v>0</v>
      </c>
      <c r="Q42" s="438">
        <v>0</v>
      </c>
      <c r="R42" s="438">
        <v>0</v>
      </c>
      <c r="S42" s="438">
        <v>0</v>
      </c>
      <c r="T42" s="514">
        <v>0</v>
      </c>
      <c r="U42" s="528">
        <v>746231</v>
      </c>
    </row>
    <row r="43" spans="1:60" ht="10.5" customHeight="1" x14ac:dyDescent="0.2">
      <c r="A43" s="113"/>
      <c r="B43" s="96">
        <v>28</v>
      </c>
      <c r="C43" s="98"/>
      <c r="D43" s="98"/>
      <c r="E43" s="432">
        <v>0</v>
      </c>
      <c r="F43" s="434">
        <v>0</v>
      </c>
      <c r="G43" s="432">
        <v>0</v>
      </c>
      <c r="H43" s="437">
        <v>0</v>
      </c>
      <c r="I43" s="437">
        <v>0</v>
      </c>
      <c r="J43" s="437">
        <v>0</v>
      </c>
      <c r="K43" s="437">
        <v>0</v>
      </c>
      <c r="L43" s="437">
        <v>0</v>
      </c>
      <c r="M43" s="437">
        <v>0</v>
      </c>
      <c r="N43" s="437">
        <v>0</v>
      </c>
      <c r="O43" s="437">
        <v>0</v>
      </c>
      <c r="P43" s="437">
        <v>0</v>
      </c>
      <c r="Q43" s="437">
        <v>0</v>
      </c>
      <c r="R43" s="437">
        <v>0</v>
      </c>
      <c r="S43" s="437">
        <v>0</v>
      </c>
      <c r="T43" s="526">
        <v>0</v>
      </c>
      <c r="U43" s="527">
        <v>786843</v>
      </c>
    </row>
    <row r="44" spans="1:60" ht="10.5" customHeight="1" x14ac:dyDescent="0.2">
      <c r="A44" s="106"/>
      <c r="B44" s="107">
        <v>29</v>
      </c>
      <c r="C44" s="108"/>
      <c r="D44" s="108"/>
      <c r="E44" s="428">
        <v>0</v>
      </c>
      <c r="F44" s="430">
        <v>0</v>
      </c>
      <c r="G44" s="428">
        <v>0</v>
      </c>
      <c r="H44" s="438">
        <v>0</v>
      </c>
      <c r="I44" s="438">
        <v>0</v>
      </c>
      <c r="J44" s="438">
        <v>0</v>
      </c>
      <c r="K44" s="438">
        <v>0</v>
      </c>
      <c r="L44" s="438">
        <v>0</v>
      </c>
      <c r="M44" s="438">
        <v>0</v>
      </c>
      <c r="N44" s="438">
        <v>0</v>
      </c>
      <c r="O44" s="438">
        <v>0</v>
      </c>
      <c r="P44" s="438">
        <v>0</v>
      </c>
      <c r="Q44" s="438">
        <v>0</v>
      </c>
      <c r="R44" s="438">
        <v>0</v>
      </c>
      <c r="S44" s="438">
        <v>0</v>
      </c>
      <c r="T44" s="514">
        <v>0</v>
      </c>
      <c r="U44" s="528">
        <v>811716</v>
      </c>
    </row>
    <row r="45" spans="1:60" ht="10.5" customHeight="1" x14ac:dyDescent="0.2">
      <c r="A45" s="113"/>
      <c r="B45" s="96">
        <v>30</v>
      </c>
      <c r="C45" s="98"/>
      <c r="D45" s="98"/>
      <c r="E45" s="432">
        <v>0</v>
      </c>
      <c r="F45" s="434">
        <v>0</v>
      </c>
      <c r="G45" s="432">
        <v>0</v>
      </c>
      <c r="H45" s="437">
        <v>0</v>
      </c>
      <c r="I45" s="437">
        <v>0</v>
      </c>
      <c r="J45" s="437">
        <v>0</v>
      </c>
      <c r="K45" s="437">
        <v>0</v>
      </c>
      <c r="L45" s="437">
        <v>0</v>
      </c>
      <c r="M45" s="437">
        <v>0</v>
      </c>
      <c r="N45" s="437">
        <v>0</v>
      </c>
      <c r="O45" s="437">
        <v>0</v>
      </c>
      <c r="P45" s="437">
        <v>0</v>
      </c>
      <c r="Q45" s="437">
        <v>0</v>
      </c>
      <c r="R45" s="437">
        <v>0</v>
      </c>
      <c r="S45" s="437">
        <v>0</v>
      </c>
      <c r="T45" s="526">
        <v>0</v>
      </c>
      <c r="U45" s="527">
        <v>854035</v>
      </c>
    </row>
    <row r="46" spans="1:60" ht="10.5" customHeight="1" x14ac:dyDescent="0.2">
      <c r="A46" s="106"/>
      <c r="B46" s="107">
        <v>31</v>
      </c>
      <c r="C46" s="108"/>
      <c r="D46" s="108"/>
      <c r="E46" s="428">
        <v>0</v>
      </c>
      <c r="F46" s="430">
        <v>0</v>
      </c>
      <c r="G46" s="428">
        <v>0</v>
      </c>
      <c r="H46" s="438">
        <v>0</v>
      </c>
      <c r="I46" s="438">
        <v>0</v>
      </c>
      <c r="J46" s="438">
        <v>0</v>
      </c>
      <c r="K46" s="438">
        <v>0</v>
      </c>
      <c r="L46" s="438">
        <v>0</v>
      </c>
      <c r="M46" s="438">
        <v>0</v>
      </c>
      <c r="N46" s="438">
        <v>0</v>
      </c>
      <c r="O46" s="438">
        <v>0</v>
      </c>
      <c r="P46" s="438">
        <v>0</v>
      </c>
      <c r="Q46" s="438">
        <v>0</v>
      </c>
      <c r="R46" s="438">
        <v>0</v>
      </c>
      <c r="S46" s="438">
        <v>0</v>
      </c>
      <c r="T46" s="514">
        <v>0</v>
      </c>
      <c r="U46" s="528">
        <v>871627</v>
      </c>
    </row>
    <row r="47" spans="1:60" ht="10.5" customHeight="1" x14ac:dyDescent="0.2">
      <c r="A47" s="113"/>
      <c r="B47" s="96">
        <v>32</v>
      </c>
      <c r="C47" s="98"/>
      <c r="D47" s="98"/>
      <c r="E47" s="432">
        <v>0</v>
      </c>
      <c r="F47" s="434">
        <v>0</v>
      </c>
      <c r="G47" s="432">
        <v>0</v>
      </c>
      <c r="H47" s="437">
        <v>0</v>
      </c>
      <c r="I47" s="437">
        <v>0</v>
      </c>
      <c r="J47" s="437">
        <v>0</v>
      </c>
      <c r="K47" s="437">
        <v>0</v>
      </c>
      <c r="L47" s="437">
        <v>0</v>
      </c>
      <c r="M47" s="437">
        <v>0</v>
      </c>
      <c r="N47" s="437">
        <v>0</v>
      </c>
      <c r="O47" s="437">
        <v>0</v>
      </c>
      <c r="P47" s="437">
        <v>0</v>
      </c>
      <c r="Q47" s="437">
        <v>0</v>
      </c>
      <c r="R47" s="437">
        <v>0</v>
      </c>
      <c r="S47" s="437">
        <v>0</v>
      </c>
      <c r="T47" s="526">
        <v>0</v>
      </c>
      <c r="U47" s="527">
        <v>894884</v>
      </c>
    </row>
    <row r="48" spans="1:60" ht="10.5" customHeight="1" x14ac:dyDescent="0.2">
      <c r="A48" s="106"/>
      <c r="B48" s="107">
        <v>33</v>
      </c>
      <c r="C48" s="108"/>
      <c r="D48" s="108"/>
      <c r="E48" s="428">
        <v>0</v>
      </c>
      <c r="F48" s="430">
        <v>0</v>
      </c>
      <c r="G48" s="428">
        <v>0</v>
      </c>
      <c r="H48" s="438">
        <v>0</v>
      </c>
      <c r="I48" s="438">
        <v>0</v>
      </c>
      <c r="J48" s="438">
        <v>0</v>
      </c>
      <c r="K48" s="438">
        <v>0</v>
      </c>
      <c r="L48" s="438">
        <v>0</v>
      </c>
      <c r="M48" s="438">
        <v>0</v>
      </c>
      <c r="N48" s="438">
        <v>0</v>
      </c>
      <c r="O48" s="438">
        <v>0</v>
      </c>
      <c r="P48" s="438">
        <v>0</v>
      </c>
      <c r="Q48" s="438">
        <v>0</v>
      </c>
      <c r="R48" s="438">
        <v>0</v>
      </c>
      <c r="S48" s="438">
        <v>0</v>
      </c>
      <c r="T48" s="514">
        <v>0</v>
      </c>
      <c r="U48" s="528">
        <v>913515</v>
      </c>
    </row>
    <row r="49" spans="1:21" ht="10.5" customHeight="1" x14ac:dyDescent="0.2">
      <c r="A49" s="113"/>
      <c r="B49" s="96">
        <v>34</v>
      </c>
      <c r="C49" s="98"/>
      <c r="D49" s="98"/>
      <c r="E49" s="432">
        <v>0</v>
      </c>
      <c r="F49" s="434">
        <v>0</v>
      </c>
      <c r="G49" s="432">
        <v>0</v>
      </c>
      <c r="H49" s="437">
        <v>0</v>
      </c>
      <c r="I49" s="437">
        <v>0</v>
      </c>
      <c r="J49" s="437">
        <v>0</v>
      </c>
      <c r="K49" s="437">
        <v>0</v>
      </c>
      <c r="L49" s="437">
        <v>0</v>
      </c>
      <c r="M49" s="437">
        <v>0</v>
      </c>
      <c r="N49" s="437">
        <v>0</v>
      </c>
      <c r="O49" s="437">
        <v>0</v>
      </c>
      <c r="P49" s="437">
        <v>0</v>
      </c>
      <c r="Q49" s="437">
        <v>0</v>
      </c>
      <c r="R49" s="437">
        <v>0</v>
      </c>
      <c r="S49" s="437">
        <v>0</v>
      </c>
      <c r="T49" s="526">
        <v>0</v>
      </c>
      <c r="U49" s="527">
        <v>920984</v>
      </c>
    </row>
    <row r="50" spans="1:21" ht="10.5" customHeight="1" x14ac:dyDescent="0.2">
      <c r="A50" s="106"/>
      <c r="B50" s="107">
        <v>35</v>
      </c>
      <c r="C50" s="108"/>
      <c r="D50" s="108"/>
      <c r="E50" s="428">
        <v>0</v>
      </c>
      <c r="F50" s="430">
        <v>0</v>
      </c>
      <c r="G50" s="428">
        <v>0</v>
      </c>
      <c r="H50" s="438">
        <v>0</v>
      </c>
      <c r="I50" s="438">
        <v>0</v>
      </c>
      <c r="J50" s="438">
        <v>0</v>
      </c>
      <c r="K50" s="438">
        <v>0</v>
      </c>
      <c r="L50" s="438">
        <v>0</v>
      </c>
      <c r="M50" s="438">
        <v>0</v>
      </c>
      <c r="N50" s="438">
        <v>0</v>
      </c>
      <c r="O50" s="438">
        <v>0</v>
      </c>
      <c r="P50" s="438">
        <v>0</v>
      </c>
      <c r="Q50" s="438">
        <v>0</v>
      </c>
      <c r="R50" s="438">
        <v>0</v>
      </c>
      <c r="S50" s="438">
        <v>0</v>
      </c>
      <c r="T50" s="514">
        <v>0</v>
      </c>
      <c r="U50" s="528">
        <v>908854</v>
      </c>
    </row>
    <row r="51" spans="1:21" ht="10.5" customHeight="1" x14ac:dyDescent="0.2">
      <c r="A51" s="113"/>
      <c r="B51" s="96">
        <v>36</v>
      </c>
      <c r="C51" s="98"/>
      <c r="D51" s="98"/>
      <c r="E51" s="432">
        <v>0</v>
      </c>
      <c r="F51" s="434">
        <v>0</v>
      </c>
      <c r="G51" s="432">
        <v>0</v>
      </c>
      <c r="H51" s="437">
        <v>0</v>
      </c>
      <c r="I51" s="437">
        <v>0</v>
      </c>
      <c r="J51" s="437">
        <v>0</v>
      </c>
      <c r="K51" s="437">
        <v>0</v>
      </c>
      <c r="L51" s="437">
        <v>0</v>
      </c>
      <c r="M51" s="437">
        <v>0</v>
      </c>
      <c r="N51" s="437">
        <v>0</v>
      </c>
      <c r="O51" s="437">
        <v>0</v>
      </c>
      <c r="P51" s="437">
        <v>0</v>
      </c>
      <c r="Q51" s="437">
        <v>0</v>
      </c>
      <c r="R51" s="437">
        <v>0</v>
      </c>
      <c r="S51" s="437">
        <v>0</v>
      </c>
      <c r="T51" s="526">
        <v>0</v>
      </c>
      <c r="U51" s="527">
        <v>927838</v>
      </c>
    </row>
    <row r="52" spans="1:21" ht="10.5" customHeight="1" x14ac:dyDescent="0.2">
      <c r="A52" s="106"/>
      <c r="B52" s="107">
        <v>37</v>
      </c>
      <c r="C52" s="108"/>
      <c r="D52" s="108"/>
      <c r="E52" s="428">
        <v>0</v>
      </c>
      <c r="F52" s="430">
        <v>0</v>
      </c>
      <c r="G52" s="428">
        <v>0</v>
      </c>
      <c r="H52" s="438">
        <v>0</v>
      </c>
      <c r="I52" s="438">
        <v>0</v>
      </c>
      <c r="J52" s="438">
        <v>0</v>
      </c>
      <c r="K52" s="438">
        <v>0</v>
      </c>
      <c r="L52" s="438">
        <v>0</v>
      </c>
      <c r="M52" s="438">
        <v>0</v>
      </c>
      <c r="N52" s="438">
        <v>0</v>
      </c>
      <c r="O52" s="438">
        <v>0</v>
      </c>
      <c r="P52" s="438">
        <v>0</v>
      </c>
      <c r="Q52" s="438">
        <v>0</v>
      </c>
      <c r="R52" s="438">
        <v>0</v>
      </c>
      <c r="S52" s="438">
        <v>0</v>
      </c>
      <c r="T52" s="514">
        <v>0</v>
      </c>
      <c r="U52" s="528">
        <v>894980</v>
      </c>
    </row>
    <row r="53" spans="1:21" ht="10.5" customHeight="1" x14ac:dyDescent="0.2">
      <c r="A53" s="113"/>
      <c r="B53" s="96">
        <v>38</v>
      </c>
      <c r="C53" s="98"/>
      <c r="D53" s="98"/>
      <c r="E53" s="432">
        <v>0</v>
      </c>
      <c r="F53" s="434">
        <v>0</v>
      </c>
      <c r="G53" s="432">
        <v>0</v>
      </c>
      <c r="H53" s="437">
        <v>0</v>
      </c>
      <c r="I53" s="437">
        <v>0</v>
      </c>
      <c r="J53" s="437">
        <v>0</v>
      </c>
      <c r="K53" s="437">
        <v>0</v>
      </c>
      <c r="L53" s="437">
        <v>0</v>
      </c>
      <c r="M53" s="437">
        <v>0</v>
      </c>
      <c r="N53" s="437">
        <v>0</v>
      </c>
      <c r="O53" s="437">
        <v>0</v>
      </c>
      <c r="P53" s="437">
        <v>0</v>
      </c>
      <c r="Q53" s="437">
        <v>0</v>
      </c>
      <c r="R53" s="437">
        <v>0</v>
      </c>
      <c r="S53" s="437">
        <v>0</v>
      </c>
      <c r="T53" s="526">
        <v>0</v>
      </c>
      <c r="U53" s="527">
        <v>912201</v>
      </c>
    </row>
    <row r="54" spans="1:21" ht="10.5" customHeight="1" x14ac:dyDescent="0.2">
      <c r="A54" s="106"/>
      <c r="B54" s="107">
        <v>39</v>
      </c>
      <c r="C54" s="108"/>
      <c r="D54" s="108"/>
      <c r="E54" s="428">
        <v>0</v>
      </c>
      <c r="F54" s="430">
        <v>0</v>
      </c>
      <c r="G54" s="428">
        <v>0</v>
      </c>
      <c r="H54" s="438">
        <v>0</v>
      </c>
      <c r="I54" s="438">
        <v>0</v>
      </c>
      <c r="J54" s="438">
        <v>0</v>
      </c>
      <c r="K54" s="438">
        <v>0</v>
      </c>
      <c r="L54" s="438">
        <v>0</v>
      </c>
      <c r="M54" s="438">
        <v>0</v>
      </c>
      <c r="N54" s="438">
        <v>0</v>
      </c>
      <c r="O54" s="438">
        <v>0</v>
      </c>
      <c r="P54" s="438">
        <v>0</v>
      </c>
      <c r="Q54" s="438">
        <v>0</v>
      </c>
      <c r="R54" s="438">
        <v>0</v>
      </c>
      <c r="S54" s="438">
        <v>0</v>
      </c>
      <c r="T54" s="514">
        <v>0</v>
      </c>
      <c r="U54" s="528">
        <v>909319</v>
      </c>
    </row>
    <row r="55" spans="1:21" ht="10.5" customHeight="1" x14ac:dyDescent="0.2">
      <c r="A55" s="113"/>
      <c r="B55" s="96">
        <v>40</v>
      </c>
      <c r="C55" s="98"/>
      <c r="D55" s="98"/>
      <c r="E55" s="432">
        <v>0</v>
      </c>
      <c r="F55" s="434">
        <v>0</v>
      </c>
      <c r="G55" s="432">
        <v>0</v>
      </c>
      <c r="H55" s="437">
        <v>0</v>
      </c>
      <c r="I55" s="437">
        <v>0</v>
      </c>
      <c r="J55" s="437">
        <v>0</v>
      </c>
      <c r="K55" s="437">
        <v>0</v>
      </c>
      <c r="L55" s="437">
        <v>0</v>
      </c>
      <c r="M55" s="437">
        <v>0</v>
      </c>
      <c r="N55" s="437">
        <v>0</v>
      </c>
      <c r="O55" s="437">
        <v>0</v>
      </c>
      <c r="P55" s="437">
        <v>0</v>
      </c>
      <c r="Q55" s="437">
        <v>0</v>
      </c>
      <c r="R55" s="437">
        <v>0</v>
      </c>
      <c r="S55" s="437">
        <v>0</v>
      </c>
      <c r="T55" s="526">
        <v>0</v>
      </c>
      <c r="U55" s="527">
        <v>904931</v>
      </c>
    </row>
    <row r="56" spans="1:21" ht="10.5" customHeight="1" x14ac:dyDescent="0.2">
      <c r="A56" s="106"/>
      <c r="B56" s="107">
        <v>41</v>
      </c>
      <c r="C56" s="108"/>
      <c r="D56" s="108"/>
      <c r="E56" s="428">
        <v>0</v>
      </c>
      <c r="F56" s="430">
        <v>0</v>
      </c>
      <c r="G56" s="428">
        <v>0</v>
      </c>
      <c r="H56" s="438">
        <v>0</v>
      </c>
      <c r="I56" s="438">
        <v>0</v>
      </c>
      <c r="J56" s="438">
        <v>0</v>
      </c>
      <c r="K56" s="438">
        <v>0</v>
      </c>
      <c r="L56" s="438">
        <v>0</v>
      </c>
      <c r="M56" s="438">
        <v>0</v>
      </c>
      <c r="N56" s="438">
        <v>0</v>
      </c>
      <c r="O56" s="438">
        <v>0</v>
      </c>
      <c r="P56" s="438">
        <v>0</v>
      </c>
      <c r="Q56" s="438">
        <v>0</v>
      </c>
      <c r="R56" s="438">
        <v>0</v>
      </c>
      <c r="S56" s="438">
        <v>0</v>
      </c>
      <c r="T56" s="514">
        <v>0</v>
      </c>
      <c r="U56" s="528">
        <v>917329</v>
      </c>
    </row>
    <row r="57" spans="1:21" ht="10.5" customHeight="1" x14ac:dyDescent="0.2">
      <c r="A57" s="113"/>
      <c r="B57" s="96">
        <v>42</v>
      </c>
      <c r="C57" s="98"/>
      <c r="D57" s="98"/>
      <c r="E57" s="432">
        <v>0</v>
      </c>
      <c r="F57" s="434">
        <v>0</v>
      </c>
      <c r="G57" s="432">
        <v>0</v>
      </c>
      <c r="H57" s="437">
        <v>0</v>
      </c>
      <c r="I57" s="437">
        <v>0</v>
      </c>
      <c r="J57" s="437">
        <v>0</v>
      </c>
      <c r="K57" s="437">
        <v>0</v>
      </c>
      <c r="L57" s="437">
        <v>0</v>
      </c>
      <c r="M57" s="437">
        <v>0</v>
      </c>
      <c r="N57" s="437">
        <v>0</v>
      </c>
      <c r="O57" s="437">
        <v>0</v>
      </c>
      <c r="P57" s="437">
        <v>0</v>
      </c>
      <c r="Q57" s="437">
        <v>0</v>
      </c>
      <c r="R57" s="437">
        <v>0</v>
      </c>
      <c r="S57" s="437">
        <v>0</v>
      </c>
      <c r="T57" s="526">
        <v>0</v>
      </c>
      <c r="U57" s="527">
        <v>929500</v>
      </c>
    </row>
    <row r="58" spans="1:21" ht="10.5" customHeight="1" x14ac:dyDescent="0.2">
      <c r="A58" s="106"/>
      <c r="B58" s="107">
        <v>43</v>
      </c>
      <c r="C58" s="108"/>
      <c r="D58" s="108"/>
      <c r="E58" s="428">
        <v>0</v>
      </c>
      <c r="F58" s="430">
        <v>0</v>
      </c>
      <c r="G58" s="428">
        <v>0</v>
      </c>
      <c r="H58" s="438">
        <v>0</v>
      </c>
      <c r="I58" s="438">
        <v>0</v>
      </c>
      <c r="J58" s="438">
        <v>0</v>
      </c>
      <c r="K58" s="438">
        <v>0</v>
      </c>
      <c r="L58" s="438">
        <v>0</v>
      </c>
      <c r="M58" s="438">
        <v>0</v>
      </c>
      <c r="N58" s="438">
        <v>0</v>
      </c>
      <c r="O58" s="438">
        <v>0</v>
      </c>
      <c r="P58" s="438">
        <v>0</v>
      </c>
      <c r="Q58" s="438">
        <v>0</v>
      </c>
      <c r="R58" s="438">
        <v>0</v>
      </c>
      <c r="S58" s="438">
        <v>0</v>
      </c>
      <c r="T58" s="514">
        <v>0</v>
      </c>
      <c r="U58" s="528">
        <v>919010</v>
      </c>
    </row>
    <row r="59" spans="1:21" ht="10.5" customHeight="1" x14ac:dyDescent="0.2">
      <c r="A59" s="113"/>
      <c r="B59" s="96">
        <v>44</v>
      </c>
      <c r="C59" s="98"/>
      <c r="D59" s="98"/>
      <c r="E59" s="432">
        <v>0</v>
      </c>
      <c r="F59" s="434">
        <v>0</v>
      </c>
      <c r="G59" s="432">
        <v>0</v>
      </c>
      <c r="H59" s="437">
        <v>0</v>
      </c>
      <c r="I59" s="437">
        <v>0</v>
      </c>
      <c r="J59" s="437">
        <v>0</v>
      </c>
      <c r="K59" s="437">
        <v>0</v>
      </c>
      <c r="L59" s="437">
        <v>0</v>
      </c>
      <c r="M59" s="437">
        <v>0</v>
      </c>
      <c r="N59" s="437">
        <v>0</v>
      </c>
      <c r="O59" s="437">
        <v>0</v>
      </c>
      <c r="P59" s="437">
        <v>0</v>
      </c>
      <c r="Q59" s="437">
        <v>0</v>
      </c>
      <c r="R59" s="437">
        <v>0</v>
      </c>
      <c r="S59" s="437">
        <v>0</v>
      </c>
      <c r="T59" s="526">
        <v>0</v>
      </c>
      <c r="U59" s="527">
        <v>898753</v>
      </c>
    </row>
    <row r="60" spans="1:21" ht="10.5" customHeight="1" x14ac:dyDescent="0.2">
      <c r="A60" s="106"/>
      <c r="B60" s="107">
        <v>45</v>
      </c>
      <c r="C60" s="108"/>
      <c r="D60" s="108"/>
      <c r="E60" s="428">
        <v>0</v>
      </c>
      <c r="F60" s="430">
        <v>0</v>
      </c>
      <c r="G60" s="428">
        <v>0</v>
      </c>
      <c r="H60" s="438">
        <v>0</v>
      </c>
      <c r="I60" s="438">
        <v>0</v>
      </c>
      <c r="J60" s="438">
        <v>0</v>
      </c>
      <c r="K60" s="438">
        <v>0</v>
      </c>
      <c r="L60" s="438">
        <v>0</v>
      </c>
      <c r="M60" s="438">
        <v>0</v>
      </c>
      <c r="N60" s="438">
        <v>0</v>
      </c>
      <c r="O60" s="438">
        <v>0</v>
      </c>
      <c r="P60" s="438">
        <v>0</v>
      </c>
      <c r="Q60" s="438">
        <v>0</v>
      </c>
      <c r="R60" s="438">
        <v>0</v>
      </c>
      <c r="S60" s="438">
        <v>0</v>
      </c>
      <c r="T60" s="514">
        <v>0</v>
      </c>
      <c r="U60" s="528">
        <v>957697</v>
      </c>
    </row>
    <row r="61" spans="1:21" ht="10.5" customHeight="1" x14ac:dyDescent="0.2">
      <c r="A61" s="113"/>
      <c r="B61" s="96">
        <v>46</v>
      </c>
      <c r="C61" s="98"/>
      <c r="D61" s="98"/>
      <c r="E61" s="432">
        <v>0</v>
      </c>
      <c r="F61" s="434">
        <v>0</v>
      </c>
      <c r="G61" s="432">
        <v>0</v>
      </c>
      <c r="H61" s="437">
        <v>0</v>
      </c>
      <c r="I61" s="437">
        <v>0</v>
      </c>
      <c r="J61" s="437">
        <v>0</v>
      </c>
      <c r="K61" s="437">
        <v>0</v>
      </c>
      <c r="L61" s="437">
        <v>0</v>
      </c>
      <c r="M61" s="437">
        <v>0</v>
      </c>
      <c r="N61" s="437">
        <v>0</v>
      </c>
      <c r="O61" s="437">
        <v>0</v>
      </c>
      <c r="P61" s="437">
        <v>0</v>
      </c>
      <c r="Q61" s="437">
        <v>0</v>
      </c>
      <c r="R61" s="437">
        <v>0</v>
      </c>
      <c r="S61" s="437">
        <v>0</v>
      </c>
      <c r="T61" s="526">
        <v>0</v>
      </c>
      <c r="U61" s="527">
        <v>857780</v>
      </c>
    </row>
    <row r="62" spans="1:21" ht="10.5" customHeight="1" x14ac:dyDescent="0.2">
      <c r="A62" s="106"/>
      <c r="B62" s="107">
        <v>47</v>
      </c>
      <c r="C62" s="108"/>
      <c r="D62" s="108"/>
      <c r="E62" s="428">
        <v>0</v>
      </c>
      <c r="F62" s="430">
        <v>0</v>
      </c>
      <c r="G62" s="428">
        <v>0</v>
      </c>
      <c r="H62" s="438">
        <v>0</v>
      </c>
      <c r="I62" s="438">
        <v>0</v>
      </c>
      <c r="J62" s="438">
        <v>0</v>
      </c>
      <c r="K62" s="438">
        <v>0</v>
      </c>
      <c r="L62" s="438">
        <v>0</v>
      </c>
      <c r="M62" s="438">
        <v>0</v>
      </c>
      <c r="N62" s="438">
        <v>0</v>
      </c>
      <c r="O62" s="438">
        <v>0</v>
      </c>
      <c r="P62" s="438">
        <v>0</v>
      </c>
      <c r="Q62" s="438">
        <v>0</v>
      </c>
      <c r="R62" s="438">
        <v>0</v>
      </c>
      <c r="S62" s="438">
        <v>0</v>
      </c>
      <c r="T62" s="514">
        <v>0</v>
      </c>
      <c r="U62" s="528">
        <v>796839</v>
      </c>
    </row>
    <row r="63" spans="1:21" ht="10.5" customHeight="1" x14ac:dyDescent="0.2">
      <c r="A63" s="113"/>
      <c r="B63" s="96">
        <v>48</v>
      </c>
      <c r="C63" s="98"/>
      <c r="D63" s="98"/>
      <c r="E63" s="432">
        <v>0</v>
      </c>
      <c r="F63" s="434">
        <v>0</v>
      </c>
      <c r="G63" s="432">
        <v>0</v>
      </c>
      <c r="H63" s="437">
        <v>0</v>
      </c>
      <c r="I63" s="437">
        <v>0</v>
      </c>
      <c r="J63" s="437">
        <v>0</v>
      </c>
      <c r="K63" s="437">
        <v>0</v>
      </c>
      <c r="L63" s="437">
        <v>0</v>
      </c>
      <c r="M63" s="437">
        <v>0</v>
      </c>
      <c r="N63" s="437">
        <v>0</v>
      </c>
      <c r="O63" s="437">
        <v>0</v>
      </c>
      <c r="P63" s="437">
        <v>0</v>
      </c>
      <c r="Q63" s="437">
        <v>0</v>
      </c>
      <c r="R63" s="437">
        <v>0</v>
      </c>
      <c r="S63" s="437">
        <v>0</v>
      </c>
      <c r="T63" s="526">
        <v>0</v>
      </c>
      <c r="U63" s="527">
        <v>794690</v>
      </c>
    </row>
    <row r="64" spans="1:21" ht="10.5" customHeight="1" x14ac:dyDescent="0.2">
      <c r="A64" s="106"/>
      <c r="B64" s="107">
        <v>49</v>
      </c>
      <c r="C64" s="108"/>
      <c r="D64" s="108"/>
      <c r="E64" s="428">
        <v>0</v>
      </c>
      <c r="F64" s="430">
        <v>0</v>
      </c>
      <c r="G64" s="428">
        <v>0</v>
      </c>
      <c r="H64" s="438">
        <v>0</v>
      </c>
      <c r="I64" s="438">
        <v>0</v>
      </c>
      <c r="J64" s="438">
        <v>0</v>
      </c>
      <c r="K64" s="438">
        <v>0</v>
      </c>
      <c r="L64" s="438">
        <v>0</v>
      </c>
      <c r="M64" s="438">
        <v>0</v>
      </c>
      <c r="N64" s="438">
        <v>0</v>
      </c>
      <c r="O64" s="438">
        <v>0</v>
      </c>
      <c r="P64" s="438">
        <v>0</v>
      </c>
      <c r="Q64" s="438">
        <v>0</v>
      </c>
      <c r="R64" s="438">
        <v>0</v>
      </c>
      <c r="S64" s="438">
        <v>0</v>
      </c>
      <c r="T64" s="514">
        <v>0</v>
      </c>
      <c r="U64" s="528">
        <v>753747</v>
      </c>
    </row>
    <row r="65" spans="1:21" ht="10.5" customHeight="1" x14ac:dyDescent="0.2">
      <c r="A65" s="113"/>
      <c r="B65" s="96">
        <v>50</v>
      </c>
      <c r="C65" s="98"/>
      <c r="D65" s="98"/>
      <c r="E65" s="432">
        <v>0</v>
      </c>
      <c r="F65" s="434">
        <v>0</v>
      </c>
      <c r="G65" s="432">
        <v>0</v>
      </c>
      <c r="H65" s="437">
        <v>0</v>
      </c>
      <c r="I65" s="437">
        <v>0</v>
      </c>
      <c r="J65" s="437">
        <v>0</v>
      </c>
      <c r="K65" s="437">
        <v>0</v>
      </c>
      <c r="L65" s="437">
        <v>0</v>
      </c>
      <c r="M65" s="437">
        <v>0</v>
      </c>
      <c r="N65" s="437">
        <v>0</v>
      </c>
      <c r="O65" s="437">
        <v>0</v>
      </c>
      <c r="P65" s="437">
        <v>0</v>
      </c>
      <c r="Q65" s="437">
        <v>0</v>
      </c>
      <c r="R65" s="437">
        <v>0</v>
      </c>
      <c r="S65" s="437">
        <v>0</v>
      </c>
      <c r="T65" s="526">
        <v>0</v>
      </c>
      <c r="U65" s="527">
        <v>732372</v>
      </c>
    </row>
    <row r="66" spans="1:21" ht="10.5" customHeight="1" x14ac:dyDescent="0.2">
      <c r="A66" s="106"/>
      <c r="B66" s="107">
        <v>51</v>
      </c>
      <c r="C66" s="108"/>
      <c r="D66" s="108"/>
      <c r="E66" s="428">
        <v>0</v>
      </c>
      <c r="F66" s="430">
        <v>0</v>
      </c>
      <c r="G66" s="428">
        <v>0</v>
      </c>
      <c r="H66" s="438">
        <v>0</v>
      </c>
      <c r="I66" s="438">
        <v>0</v>
      </c>
      <c r="J66" s="438">
        <v>0</v>
      </c>
      <c r="K66" s="438">
        <v>0</v>
      </c>
      <c r="L66" s="438">
        <v>0</v>
      </c>
      <c r="M66" s="438">
        <v>0</v>
      </c>
      <c r="N66" s="438">
        <v>0</v>
      </c>
      <c r="O66" s="438">
        <v>0</v>
      </c>
      <c r="P66" s="438">
        <v>0</v>
      </c>
      <c r="Q66" s="438">
        <v>0</v>
      </c>
      <c r="R66" s="438">
        <v>0</v>
      </c>
      <c r="S66" s="438">
        <v>0</v>
      </c>
      <c r="T66" s="514">
        <v>0</v>
      </c>
      <c r="U66" s="528">
        <v>758049</v>
      </c>
    </row>
    <row r="67" spans="1:21" ht="10.5" customHeight="1" x14ac:dyDescent="0.2">
      <c r="A67" s="113"/>
      <c r="B67" s="96">
        <v>52</v>
      </c>
      <c r="C67" s="98"/>
      <c r="D67" s="98"/>
      <c r="E67" s="432">
        <v>0</v>
      </c>
      <c r="F67" s="434">
        <v>0</v>
      </c>
      <c r="G67" s="432">
        <v>0</v>
      </c>
      <c r="H67" s="437">
        <v>0</v>
      </c>
      <c r="I67" s="437">
        <v>0</v>
      </c>
      <c r="J67" s="437">
        <v>0</v>
      </c>
      <c r="K67" s="437">
        <v>0</v>
      </c>
      <c r="L67" s="437">
        <v>0</v>
      </c>
      <c r="M67" s="437">
        <v>0</v>
      </c>
      <c r="N67" s="437">
        <v>0</v>
      </c>
      <c r="O67" s="437">
        <v>0</v>
      </c>
      <c r="P67" s="437">
        <v>0</v>
      </c>
      <c r="Q67" s="437">
        <v>0</v>
      </c>
      <c r="R67" s="437">
        <v>0</v>
      </c>
      <c r="S67" s="437">
        <v>0</v>
      </c>
      <c r="T67" s="526">
        <v>0</v>
      </c>
      <c r="U67" s="527">
        <v>703265</v>
      </c>
    </row>
    <row r="68" spans="1:21" ht="10.5" customHeight="1" x14ac:dyDescent="0.2">
      <c r="A68" s="106"/>
      <c r="B68" s="107">
        <v>53</v>
      </c>
      <c r="C68" s="108"/>
      <c r="D68" s="108"/>
      <c r="E68" s="428">
        <v>0</v>
      </c>
      <c r="F68" s="430">
        <v>0</v>
      </c>
      <c r="G68" s="428">
        <v>0</v>
      </c>
      <c r="H68" s="438">
        <v>0</v>
      </c>
      <c r="I68" s="438">
        <v>0</v>
      </c>
      <c r="J68" s="438">
        <v>0</v>
      </c>
      <c r="K68" s="438">
        <v>0</v>
      </c>
      <c r="L68" s="438">
        <v>0</v>
      </c>
      <c r="M68" s="438">
        <v>0</v>
      </c>
      <c r="N68" s="438">
        <v>0</v>
      </c>
      <c r="O68" s="438">
        <v>0</v>
      </c>
      <c r="P68" s="438">
        <v>0</v>
      </c>
      <c r="Q68" s="438">
        <v>0</v>
      </c>
      <c r="R68" s="438">
        <v>0</v>
      </c>
      <c r="S68" s="438">
        <v>0</v>
      </c>
      <c r="T68" s="514">
        <v>0</v>
      </c>
      <c r="U68" s="528">
        <v>678183</v>
      </c>
    </row>
    <row r="69" spans="1:21" ht="10.5" customHeight="1" x14ac:dyDescent="0.2">
      <c r="A69" s="113"/>
      <c r="B69" s="96">
        <v>54</v>
      </c>
      <c r="C69" s="98"/>
      <c r="D69" s="98"/>
      <c r="E69" s="432">
        <v>0</v>
      </c>
      <c r="F69" s="434">
        <v>0</v>
      </c>
      <c r="G69" s="432">
        <v>0</v>
      </c>
      <c r="H69" s="437">
        <v>0</v>
      </c>
      <c r="I69" s="437">
        <v>0</v>
      </c>
      <c r="J69" s="437">
        <v>0</v>
      </c>
      <c r="K69" s="437">
        <v>0</v>
      </c>
      <c r="L69" s="437">
        <v>0</v>
      </c>
      <c r="M69" s="437">
        <v>0</v>
      </c>
      <c r="N69" s="437">
        <v>0</v>
      </c>
      <c r="O69" s="437">
        <v>0</v>
      </c>
      <c r="P69" s="437">
        <v>0</v>
      </c>
      <c r="Q69" s="437">
        <v>0</v>
      </c>
      <c r="R69" s="437">
        <v>0</v>
      </c>
      <c r="S69" s="437">
        <v>0</v>
      </c>
      <c r="T69" s="526">
        <v>0</v>
      </c>
      <c r="U69" s="527">
        <v>654164</v>
      </c>
    </row>
    <row r="70" spans="1:21" ht="10.5" customHeight="1" x14ac:dyDescent="0.2">
      <c r="A70" s="106"/>
      <c r="B70" s="107">
        <v>55</v>
      </c>
      <c r="C70" s="108"/>
      <c r="D70" s="108"/>
      <c r="E70" s="428">
        <v>0</v>
      </c>
      <c r="F70" s="430">
        <v>0</v>
      </c>
      <c r="G70" s="428">
        <v>0</v>
      </c>
      <c r="H70" s="438">
        <v>0</v>
      </c>
      <c r="I70" s="438">
        <v>0</v>
      </c>
      <c r="J70" s="438">
        <v>0</v>
      </c>
      <c r="K70" s="438">
        <v>0</v>
      </c>
      <c r="L70" s="438">
        <v>0</v>
      </c>
      <c r="M70" s="438">
        <v>0</v>
      </c>
      <c r="N70" s="438">
        <v>0</v>
      </c>
      <c r="O70" s="438">
        <v>0</v>
      </c>
      <c r="P70" s="438">
        <v>0</v>
      </c>
      <c r="Q70" s="438">
        <v>0</v>
      </c>
      <c r="R70" s="438">
        <v>0</v>
      </c>
      <c r="S70" s="438">
        <v>0</v>
      </c>
      <c r="T70" s="514">
        <v>0</v>
      </c>
      <c r="U70" s="528">
        <v>620363</v>
      </c>
    </row>
    <row r="71" spans="1:21" ht="10.5" customHeight="1" x14ac:dyDescent="0.2">
      <c r="A71" s="113"/>
      <c r="B71" s="96">
        <v>56</v>
      </c>
      <c r="C71" s="98"/>
      <c r="D71" s="98"/>
      <c r="E71" s="432">
        <v>0</v>
      </c>
      <c r="F71" s="434">
        <v>0</v>
      </c>
      <c r="G71" s="432">
        <v>0</v>
      </c>
      <c r="H71" s="437">
        <v>0</v>
      </c>
      <c r="I71" s="437">
        <v>0</v>
      </c>
      <c r="J71" s="437">
        <v>0</v>
      </c>
      <c r="K71" s="437">
        <v>0</v>
      </c>
      <c r="L71" s="437">
        <v>0</v>
      </c>
      <c r="M71" s="437">
        <v>0</v>
      </c>
      <c r="N71" s="437">
        <v>0</v>
      </c>
      <c r="O71" s="437">
        <v>0</v>
      </c>
      <c r="P71" s="437">
        <v>0</v>
      </c>
      <c r="Q71" s="437">
        <v>0</v>
      </c>
      <c r="R71" s="437">
        <v>0</v>
      </c>
      <c r="S71" s="437">
        <v>0</v>
      </c>
      <c r="T71" s="526">
        <v>0</v>
      </c>
      <c r="U71" s="527">
        <v>606353</v>
      </c>
    </row>
    <row r="72" spans="1:21" ht="10.5" customHeight="1" x14ac:dyDescent="0.2">
      <c r="A72" s="106"/>
      <c r="B72" s="107">
        <v>57</v>
      </c>
      <c r="C72" s="108"/>
      <c r="D72" s="108"/>
      <c r="E72" s="428">
        <v>0</v>
      </c>
      <c r="F72" s="430">
        <v>0</v>
      </c>
      <c r="G72" s="428">
        <v>0</v>
      </c>
      <c r="H72" s="438">
        <v>0</v>
      </c>
      <c r="I72" s="438">
        <v>0</v>
      </c>
      <c r="J72" s="438">
        <v>0</v>
      </c>
      <c r="K72" s="438">
        <v>0</v>
      </c>
      <c r="L72" s="438">
        <v>0</v>
      </c>
      <c r="M72" s="438">
        <v>0</v>
      </c>
      <c r="N72" s="438">
        <v>0</v>
      </c>
      <c r="O72" s="438">
        <v>0</v>
      </c>
      <c r="P72" s="438">
        <v>0</v>
      </c>
      <c r="Q72" s="438">
        <v>0</v>
      </c>
      <c r="R72" s="438">
        <v>0</v>
      </c>
      <c r="S72" s="438">
        <v>0</v>
      </c>
      <c r="T72" s="514">
        <v>0</v>
      </c>
      <c r="U72" s="528">
        <v>567576</v>
      </c>
    </row>
    <row r="73" spans="1:21" ht="10.5" customHeight="1" x14ac:dyDescent="0.2">
      <c r="A73" s="113"/>
      <c r="B73" s="96">
        <v>58</v>
      </c>
      <c r="C73" s="98"/>
      <c r="D73" s="98"/>
      <c r="E73" s="432">
        <v>0</v>
      </c>
      <c r="F73" s="434">
        <v>0</v>
      </c>
      <c r="G73" s="432">
        <v>0</v>
      </c>
      <c r="H73" s="437">
        <v>0</v>
      </c>
      <c r="I73" s="437">
        <v>0</v>
      </c>
      <c r="J73" s="437">
        <v>0</v>
      </c>
      <c r="K73" s="437">
        <v>0</v>
      </c>
      <c r="L73" s="437">
        <v>0</v>
      </c>
      <c r="M73" s="437">
        <v>0</v>
      </c>
      <c r="N73" s="437">
        <v>0</v>
      </c>
      <c r="O73" s="437">
        <v>0</v>
      </c>
      <c r="P73" s="437">
        <v>0</v>
      </c>
      <c r="Q73" s="437">
        <v>0</v>
      </c>
      <c r="R73" s="437">
        <v>0</v>
      </c>
      <c r="S73" s="437">
        <v>0</v>
      </c>
      <c r="T73" s="526">
        <v>0</v>
      </c>
      <c r="U73" s="527">
        <v>520877</v>
      </c>
    </row>
    <row r="74" spans="1:21" ht="10.5" customHeight="1" thickBot="1" x14ac:dyDescent="0.25">
      <c r="A74" s="114"/>
      <c r="B74" s="115">
        <v>59</v>
      </c>
      <c r="C74" s="116"/>
      <c r="D74" s="116"/>
      <c r="E74" s="515">
        <v>0</v>
      </c>
      <c r="F74" s="516">
        <v>0</v>
      </c>
      <c r="G74" s="515">
        <v>0</v>
      </c>
      <c r="H74" s="523">
        <v>0</v>
      </c>
      <c r="I74" s="523">
        <v>0</v>
      </c>
      <c r="J74" s="523">
        <v>0</v>
      </c>
      <c r="K74" s="523">
        <v>0</v>
      </c>
      <c r="L74" s="523">
        <v>0</v>
      </c>
      <c r="M74" s="523">
        <v>0</v>
      </c>
      <c r="N74" s="523">
        <v>0</v>
      </c>
      <c r="O74" s="523">
        <v>0</v>
      </c>
      <c r="P74" s="523">
        <v>0</v>
      </c>
      <c r="Q74" s="523">
        <v>0</v>
      </c>
      <c r="R74" s="523">
        <v>0</v>
      </c>
      <c r="S74" s="523">
        <v>0</v>
      </c>
      <c r="T74" s="518">
        <v>0</v>
      </c>
      <c r="U74" s="529">
        <v>499276</v>
      </c>
    </row>
    <row r="75" spans="1:21" ht="10.5" customHeight="1" x14ac:dyDescent="0.2">
      <c r="A75" s="113"/>
      <c r="B75" s="96">
        <v>60</v>
      </c>
      <c r="C75" s="98"/>
      <c r="D75" s="98"/>
      <c r="E75" s="432">
        <v>0</v>
      </c>
      <c r="F75" s="434">
        <v>0</v>
      </c>
      <c r="G75" s="432">
        <v>0</v>
      </c>
      <c r="H75" s="437">
        <v>0</v>
      </c>
      <c r="I75" s="437">
        <v>0</v>
      </c>
      <c r="J75" s="437">
        <v>0</v>
      </c>
      <c r="K75" s="437">
        <v>0</v>
      </c>
      <c r="L75" s="437">
        <v>0</v>
      </c>
      <c r="M75" s="437">
        <v>0</v>
      </c>
      <c r="N75" s="437">
        <v>0</v>
      </c>
      <c r="O75" s="437">
        <v>0</v>
      </c>
      <c r="P75" s="437">
        <v>0</v>
      </c>
      <c r="Q75" s="437">
        <v>0</v>
      </c>
      <c r="R75" s="437">
        <v>0</v>
      </c>
      <c r="S75" s="437">
        <v>0</v>
      </c>
      <c r="T75" s="526">
        <v>0</v>
      </c>
      <c r="U75" s="527">
        <v>450045</v>
      </c>
    </row>
    <row r="76" spans="1:21" ht="10.5" customHeight="1" x14ac:dyDescent="0.2">
      <c r="A76" s="106"/>
      <c r="B76" s="107">
        <v>61</v>
      </c>
      <c r="C76" s="108"/>
      <c r="D76" s="108"/>
      <c r="E76" s="428">
        <v>0</v>
      </c>
      <c r="F76" s="430">
        <v>0</v>
      </c>
      <c r="G76" s="428">
        <v>0</v>
      </c>
      <c r="H76" s="438">
        <v>0</v>
      </c>
      <c r="I76" s="438">
        <v>0</v>
      </c>
      <c r="J76" s="438">
        <v>0</v>
      </c>
      <c r="K76" s="438">
        <v>0</v>
      </c>
      <c r="L76" s="438">
        <v>0</v>
      </c>
      <c r="M76" s="438">
        <v>0</v>
      </c>
      <c r="N76" s="438">
        <v>0</v>
      </c>
      <c r="O76" s="438">
        <v>0</v>
      </c>
      <c r="P76" s="438">
        <v>0</v>
      </c>
      <c r="Q76" s="438">
        <v>0</v>
      </c>
      <c r="R76" s="438">
        <v>0</v>
      </c>
      <c r="S76" s="438">
        <v>0</v>
      </c>
      <c r="T76" s="514">
        <v>0</v>
      </c>
      <c r="U76" s="528">
        <v>425538</v>
      </c>
    </row>
    <row r="77" spans="1:21" ht="10.5" customHeight="1" x14ac:dyDescent="0.2">
      <c r="A77" s="113"/>
      <c r="B77" s="96">
        <v>62</v>
      </c>
      <c r="C77" s="98"/>
      <c r="D77" s="98"/>
      <c r="E77" s="432">
        <v>0</v>
      </c>
      <c r="F77" s="434">
        <v>0</v>
      </c>
      <c r="G77" s="432">
        <v>0</v>
      </c>
      <c r="H77" s="437">
        <v>0</v>
      </c>
      <c r="I77" s="437">
        <v>0</v>
      </c>
      <c r="J77" s="437">
        <v>0</v>
      </c>
      <c r="K77" s="437">
        <v>0</v>
      </c>
      <c r="L77" s="437">
        <v>0</v>
      </c>
      <c r="M77" s="437">
        <v>0</v>
      </c>
      <c r="N77" s="437">
        <v>0</v>
      </c>
      <c r="O77" s="437">
        <v>0</v>
      </c>
      <c r="P77" s="437">
        <v>0</v>
      </c>
      <c r="Q77" s="437">
        <v>0</v>
      </c>
      <c r="R77" s="437">
        <v>0</v>
      </c>
      <c r="S77" s="437">
        <v>0</v>
      </c>
      <c r="T77" s="526">
        <v>0</v>
      </c>
      <c r="U77" s="527">
        <v>388530</v>
      </c>
    </row>
    <row r="78" spans="1:21" ht="10.5" customHeight="1" x14ac:dyDescent="0.2">
      <c r="A78" s="106"/>
      <c r="B78" s="107">
        <v>63</v>
      </c>
      <c r="C78" s="108"/>
      <c r="D78" s="108"/>
      <c r="E78" s="428">
        <v>0</v>
      </c>
      <c r="F78" s="430">
        <v>0</v>
      </c>
      <c r="G78" s="428">
        <v>0</v>
      </c>
      <c r="H78" s="438">
        <v>0</v>
      </c>
      <c r="I78" s="438">
        <v>0</v>
      </c>
      <c r="J78" s="438">
        <v>0</v>
      </c>
      <c r="K78" s="438">
        <v>0</v>
      </c>
      <c r="L78" s="438">
        <v>0</v>
      </c>
      <c r="M78" s="438">
        <v>0</v>
      </c>
      <c r="N78" s="438">
        <v>0</v>
      </c>
      <c r="O78" s="438">
        <v>0</v>
      </c>
      <c r="P78" s="438">
        <v>0</v>
      </c>
      <c r="Q78" s="438">
        <v>0</v>
      </c>
      <c r="R78" s="438">
        <v>0</v>
      </c>
      <c r="S78" s="438">
        <v>0</v>
      </c>
      <c r="T78" s="514">
        <v>0</v>
      </c>
      <c r="U78" s="528">
        <v>350982</v>
      </c>
    </row>
    <row r="79" spans="1:21" ht="10.5" customHeight="1" x14ac:dyDescent="0.2">
      <c r="A79" s="113"/>
      <c r="B79" s="96">
        <v>64</v>
      </c>
      <c r="C79" s="98"/>
      <c r="D79" s="98"/>
      <c r="E79" s="432">
        <v>0</v>
      </c>
      <c r="F79" s="434">
        <v>0</v>
      </c>
      <c r="G79" s="432">
        <v>0</v>
      </c>
      <c r="H79" s="437">
        <v>0</v>
      </c>
      <c r="I79" s="437">
        <v>0</v>
      </c>
      <c r="J79" s="437">
        <v>0</v>
      </c>
      <c r="K79" s="437">
        <v>0</v>
      </c>
      <c r="L79" s="437">
        <v>0</v>
      </c>
      <c r="M79" s="437">
        <v>0</v>
      </c>
      <c r="N79" s="437">
        <v>0</v>
      </c>
      <c r="O79" s="437">
        <v>0</v>
      </c>
      <c r="P79" s="437">
        <v>0</v>
      </c>
      <c r="Q79" s="437">
        <v>0</v>
      </c>
      <c r="R79" s="437">
        <v>0</v>
      </c>
      <c r="S79" s="437">
        <v>0</v>
      </c>
      <c r="T79" s="526">
        <v>0</v>
      </c>
      <c r="U79" s="527">
        <v>320949</v>
      </c>
    </row>
    <row r="80" spans="1:21" ht="10.5" customHeight="1" x14ac:dyDescent="0.2">
      <c r="A80" s="106"/>
      <c r="B80" s="107">
        <v>65</v>
      </c>
      <c r="C80" s="108"/>
      <c r="D80" s="108"/>
      <c r="E80" s="428">
        <v>0</v>
      </c>
      <c r="F80" s="430">
        <v>0</v>
      </c>
      <c r="G80" s="428">
        <v>0</v>
      </c>
      <c r="H80" s="438">
        <v>0</v>
      </c>
      <c r="I80" s="438">
        <v>0</v>
      </c>
      <c r="J80" s="438">
        <v>0</v>
      </c>
      <c r="K80" s="438">
        <v>0</v>
      </c>
      <c r="L80" s="438">
        <v>0</v>
      </c>
      <c r="M80" s="438">
        <v>0</v>
      </c>
      <c r="N80" s="438">
        <v>0</v>
      </c>
      <c r="O80" s="438">
        <v>0</v>
      </c>
      <c r="P80" s="438">
        <v>0</v>
      </c>
      <c r="Q80" s="438">
        <v>0</v>
      </c>
      <c r="R80" s="438">
        <v>0</v>
      </c>
      <c r="S80" s="438">
        <v>0</v>
      </c>
      <c r="T80" s="514">
        <v>0</v>
      </c>
      <c r="U80" s="528">
        <v>289676</v>
      </c>
    </row>
    <row r="81" spans="1:21" ht="10.5" customHeight="1" x14ac:dyDescent="0.2">
      <c r="A81" s="113"/>
      <c r="B81" s="96">
        <v>66</v>
      </c>
      <c r="C81" s="98"/>
      <c r="D81" s="98"/>
      <c r="E81" s="432">
        <v>0</v>
      </c>
      <c r="F81" s="434">
        <v>0</v>
      </c>
      <c r="G81" s="432">
        <v>0</v>
      </c>
      <c r="H81" s="437">
        <v>0</v>
      </c>
      <c r="I81" s="437">
        <v>0</v>
      </c>
      <c r="J81" s="437">
        <v>0</v>
      </c>
      <c r="K81" s="437">
        <v>0</v>
      </c>
      <c r="L81" s="437">
        <v>0</v>
      </c>
      <c r="M81" s="437">
        <v>0</v>
      </c>
      <c r="N81" s="437">
        <v>0</v>
      </c>
      <c r="O81" s="437">
        <v>0</v>
      </c>
      <c r="P81" s="437">
        <v>0</v>
      </c>
      <c r="Q81" s="437">
        <v>0</v>
      </c>
      <c r="R81" s="437">
        <v>0</v>
      </c>
      <c r="S81" s="437">
        <v>0</v>
      </c>
      <c r="T81" s="526">
        <v>0</v>
      </c>
      <c r="U81" s="527">
        <v>264799</v>
      </c>
    </row>
    <row r="82" spans="1:21" ht="10.5" customHeight="1" x14ac:dyDescent="0.2">
      <c r="A82" s="106"/>
      <c r="B82" s="107">
        <v>67</v>
      </c>
      <c r="C82" s="108"/>
      <c r="D82" s="108"/>
      <c r="E82" s="428">
        <v>0</v>
      </c>
      <c r="F82" s="430">
        <v>0</v>
      </c>
      <c r="G82" s="428">
        <v>0</v>
      </c>
      <c r="H82" s="438">
        <v>0</v>
      </c>
      <c r="I82" s="438">
        <v>0</v>
      </c>
      <c r="J82" s="438">
        <v>0</v>
      </c>
      <c r="K82" s="438">
        <v>0</v>
      </c>
      <c r="L82" s="438">
        <v>0</v>
      </c>
      <c r="M82" s="438">
        <v>0</v>
      </c>
      <c r="N82" s="438">
        <v>0</v>
      </c>
      <c r="O82" s="438">
        <v>0</v>
      </c>
      <c r="P82" s="438">
        <v>0</v>
      </c>
      <c r="Q82" s="438">
        <v>0</v>
      </c>
      <c r="R82" s="438">
        <v>0</v>
      </c>
      <c r="S82" s="438">
        <v>0</v>
      </c>
      <c r="T82" s="514">
        <v>0</v>
      </c>
      <c r="U82" s="528">
        <v>231968</v>
      </c>
    </row>
    <row r="83" spans="1:21" ht="10.5" customHeight="1" x14ac:dyDescent="0.2">
      <c r="A83" s="113"/>
      <c r="B83" s="96">
        <v>68</v>
      </c>
      <c r="C83" s="98"/>
      <c r="D83" s="98"/>
      <c r="E83" s="432">
        <v>0</v>
      </c>
      <c r="F83" s="434">
        <v>0</v>
      </c>
      <c r="G83" s="432">
        <v>0</v>
      </c>
      <c r="H83" s="437">
        <v>0</v>
      </c>
      <c r="I83" s="437">
        <v>0</v>
      </c>
      <c r="J83" s="437">
        <v>0</v>
      </c>
      <c r="K83" s="437">
        <v>0</v>
      </c>
      <c r="L83" s="437">
        <v>0</v>
      </c>
      <c r="M83" s="437">
        <v>0</v>
      </c>
      <c r="N83" s="437">
        <v>0</v>
      </c>
      <c r="O83" s="437">
        <v>0</v>
      </c>
      <c r="P83" s="437">
        <v>0</v>
      </c>
      <c r="Q83" s="437">
        <v>0</v>
      </c>
      <c r="R83" s="437">
        <v>0</v>
      </c>
      <c r="S83" s="437">
        <v>0</v>
      </c>
      <c r="T83" s="526">
        <v>0</v>
      </c>
      <c r="U83" s="527">
        <v>208740</v>
      </c>
    </row>
    <row r="84" spans="1:21" ht="10.5" customHeight="1" x14ac:dyDescent="0.2">
      <c r="A84" s="106"/>
      <c r="B84" s="107">
        <v>69</v>
      </c>
      <c r="C84" s="108"/>
      <c r="D84" s="108"/>
      <c r="E84" s="428">
        <v>0</v>
      </c>
      <c r="F84" s="430">
        <v>0</v>
      </c>
      <c r="G84" s="428">
        <v>0</v>
      </c>
      <c r="H84" s="438">
        <v>0</v>
      </c>
      <c r="I84" s="438">
        <v>0</v>
      </c>
      <c r="J84" s="438">
        <v>0</v>
      </c>
      <c r="K84" s="438">
        <v>0</v>
      </c>
      <c r="L84" s="438">
        <v>0</v>
      </c>
      <c r="M84" s="438">
        <v>0</v>
      </c>
      <c r="N84" s="438">
        <v>0</v>
      </c>
      <c r="O84" s="438">
        <v>0</v>
      </c>
      <c r="P84" s="438">
        <v>0</v>
      </c>
      <c r="Q84" s="438">
        <v>0</v>
      </c>
      <c r="R84" s="438">
        <v>0</v>
      </c>
      <c r="S84" s="438">
        <v>0</v>
      </c>
      <c r="T84" s="514">
        <v>0</v>
      </c>
      <c r="U84" s="528">
        <v>194347</v>
      </c>
    </row>
    <row r="85" spans="1:21" ht="10.5" customHeight="1" x14ac:dyDescent="0.2">
      <c r="A85" s="113"/>
      <c r="B85" s="96">
        <v>70</v>
      </c>
      <c r="C85" s="98"/>
      <c r="D85" s="98"/>
      <c r="E85" s="432">
        <v>0</v>
      </c>
      <c r="F85" s="434">
        <v>0</v>
      </c>
      <c r="G85" s="432">
        <v>0</v>
      </c>
      <c r="H85" s="437">
        <v>0</v>
      </c>
      <c r="I85" s="437">
        <v>0</v>
      </c>
      <c r="J85" s="437">
        <v>0</v>
      </c>
      <c r="K85" s="437">
        <v>0</v>
      </c>
      <c r="L85" s="437">
        <v>0</v>
      </c>
      <c r="M85" s="437">
        <v>0</v>
      </c>
      <c r="N85" s="437">
        <v>0</v>
      </c>
      <c r="O85" s="437">
        <v>0</v>
      </c>
      <c r="P85" s="437">
        <v>0</v>
      </c>
      <c r="Q85" s="437">
        <v>0</v>
      </c>
      <c r="R85" s="437">
        <v>0</v>
      </c>
      <c r="S85" s="437">
        <v>0</v>
      </c>
      <c r="T85" s="526">
        <v>0</v>
      </c>
      <c r="U85" s="527">
        <v>164615</v>
      </c>
    </row>
    <row r="86" spans="1:21" ht="10.5" customHeight="1" x14ac:dyDescent="0.2">
      <c r="A86" s="106"/>
      <c r="B86" s="107">
        <v>71</v>
      </c>
      <c r="C86" s="108"/>
      <c r="D86" s="108"/>
      <c r="E86" s="428">
        <v>0</v>
      </c>
      <c r="F86" s="430">
        <v>0</v>
      </c>
      <c r="G86" s="428">
        <v>0</v>
      </c>
      <c r="H86" s="438">
        <v>0</v>
      </c>
      <c r="I86" s="438">
        <v>0</v>
      </c>
      <c r="J86" s="438">
        <v>0</v>
      </c>
      <c r="K86" s="438">
        <v>0</v>
      </c>
      <c r="L86" s="438">
        <v>0</v>
      </c>
      <c r="M86" s="438">
        <v>0</v>
      </c>
      <c r="N86" s="438">
        <v>0</v>
      </c>
      <c r="O86" s="438">
        <v>0</v>
      </c>
      <c r="P86" s="438">
        <v>0</v>
      </c>
      <c r="Q86" s="438">
        <v>0</v>
      </c>
      <c r="R86" s="438">
        <v>0</v>
      </c>
      <c r="S86" s="438">
        <v>0</v>
      </c>
      <c r="T86" s="514">
        <v>0</v>
      </c>
      <c r="U86" s="528">
        <v>142178</v>
      </c>
    </row>
    <row r="87" spans="1:21" ht="10.5" customHeight="1" x14ac:dyDescent="0.2">
      <c r="A87" s="113"/>
      <c r="B87" s="96">
        <v>72</v>
      </c>
      <c r="C87" s="98"/>
      <c r="D87" s="98"/>
      <c r="E87" s="432">
        <v>0</v>
      </c>
      <c r="F87" s="434">
        <v>0</v>
      </c>
      <c r="G87" s="432">
        <v>0</v>
      </c>
      <c r="H87" s="437">
        <v>0</v>
      </c>
      <c r="I87" s="437">
        <v>0</v>
      </c>
      <c r="J87" s="437">
        <v>0</v>
      </c>
      <c r="K87" s="437">
        <v>0</v>
      </c>
      <c r="L87" s="437">
        <v>0</v>
      </c>
      <c r="M87" s="437">
        <v>0</v>
      </c>
      <c r="N87" s="437">
        <v>0</v>
      </c>
      <c r="O87" s="437">
        <v>0</v>
      </c>
      <c r="P87" s="437">
        <v>0</v>
      </c>
      <c r="Q87" s="437">
        <v>0</v>
      </c>
      <c r="R87" s="437">
        <v>0</v>
      </c>
      <c r="S87" s="437">
        <v>0</v>
      </c>
      <c r="T87" s="526">
        <v>0</v>
      </c>
      <c r="U87" s="527">
        <v>117821</v>
      </c>
    </row>
    <row r="88" spans="1:21" ht="10.5" customHeight="1" x14ac:dyDescent="0.2">
      <c r="A88" s="106"/>
      <c r="B88" s="107">
        <v>73</v>
      </c>
      <c r="C88" s="108"/>
      <c r="D88" s="108"/>
      <c r="E88" s="428">
        <v>0</v>
      </c>
      <c r="F88" s="430">
        <v>0</v>
      </c>
      <c r="G88" s="428">
        <v>0</v>
      </c>
      <c r="H88" s="438">
        <v>0</v>
      </c>
      <c r="I88" s="438">
        <v>0</v>
      </c>
      <c r="J88" s="438">
        <v>0</v>
      </c>
      <c r="K88" s="438">
        <v>0</v>
      </c>
      <c r="L88" s="438">
        <v>0</v>
      </c>
      <c r="M88" s="438">
        <v>0</v>
      </c>
      <c r="N88" s="438">
        <v>0</v>
      </c>
      <c r="O88" s="438">
        <v>0</v>
      </c>
      <c r="P88" s="438">
        <v>0</v>
      </c>
      <c r="Q88" s="438">
        <v>0</v>
      </c>
      <c r="R88" s="438">
        <v>0</v>
      </c>
      <c r="S88" s="438">
        <v>0</v>
      </c>
      <c r="T88" s="514">
        <v>0</v>
      </c>
      <c r="U88" s="528">
        <v>100037</v>
      </c>
    </row>
    <row r="89" spans="1:21" ht="10.5" customHeight="1" x14ac:dyDescent="0.2">
      <c r="A89" s="113"/>
      <c r="B89" s="96">
        <v>74</v>
      </c>
      <c r="C89" s="98"/>
      <c r="D89" s="98"/>
      <c r="E89" s="432">
        <v>0</v>
      </c>
      <c r="F89" s="434">
        <v>0</v>
      </c>
      <c r="G89" s="432">
        <v>0</v>
      </c>
      <c r="H89" s="437">
        <v>0</v>
      </c>
      <c r="I89" s="437">
        <v>0</v>
      </c>
      <c r="J89" s="437">
        <v>0</v>
      </c>
      <c r="K89" s="437">
        <v>0</v>
      </c>
      <c r="L89" s="437">
        <v>0</v>
      </c>
      <c r="M89" s="437">
        <v>0</v>
      </c>
      <c r="N89" s="437">
        <v>0</v>
      </c>
      <c r="O89" s="437">
        <v>0</v>
      </c>
      <c r="P89" s="437">
        <v>0</v>
      </c>
      <c r="Q89" s="437">
        <v>0</v>
      </c>
      <c r="R89" s="437">
        <v>0</v>
      </c>
      <c r="S89" s="437">
        <v>0</v>
      </c>
      <c r="T89" s="526">
        <v>0</v>
      </c>
      <c r="U89" s="527">
        <v>82568</v>
      </c>
    </row>
    <row r="90" spans="1:21" ht="10.5" customHeight="1" x14ac:dyDescent="0.2">
      <c r="A90" s="106"/>
      <c r="B90" s="107">
        <v>75</v>
      </c>
      <c r="C90" s="108"/>
      <c r="D90" s="108"/>
      <c r="E90" s="428">
        <v>0</v>
      </c>
      <c r="F90" s="430">
        <v>0</v>
      </c>
      <c r="G90" s="428">
        <v>0</v>
      </c>
      <c r="H90" s="438">
        <v>0</v>
      </c>
      <c r="I90" s="438">
        <v>0</v>
      </c>
      <c r="J90" s="438">
        <v>0</v>
      </c>
      <c r="K90" s="438">
        <v>0</v>
      </c>
      <c r="L90" s="438">
        <v>0</v>
      </c>
      <c r="M90" s="438">
        <v>0</v>
      </c>
      <c r="N90" s="438">
        <v>0</v>
      </c>
      <c r="O90" s="438">
        <v>0</v>
      </c>
      <c r="P90" s="438">
        <v>0</v>
      </c>
      <c r="Q90" s="438">
        <v>0</v>
      </c>
      <c r="R90" s="438">
        <v>0</v>
      </c>
      <c r="S90" s="438">
        <v>0</v>
      </c>
      <c r="T90" s="514">
        <v>0</v>
      </c>
      <c r="U90" s="528">
        <v>65661</v>
      </c>
    </row>
    <row r="91" spans="1:21" ht="10.5" customHeight="1" x14ac:dyDescent="0.2">
      <c r="A91" s="113"/>
      <c r="B91" s="96">
        <v>76</v>
      </c>
      <c r="C91" s="98"/>
      <c r="D91" s="98"/>
      <c r="E91" s="432">
        <v>0</v>
      </c>
      <c r="F91" s="434">
        <v>0</v>
      </c>
      <c r="G91" s="432">
        <v>0</v>
      </c>
      <c r="H91" s="437">
        <v>0</v>
      </c>
      <c r="I91" s="437">
        <v>0</v>
      </c>
      <c r="J91" s="437">
        <v>0</v>
      </c>
      <c r="K91" s="437">
        <v>0</v>
      </c>
      <c r="L91" s="437">
        <v>0</v>
      </c>
      <c r="M91" s="437">
        <v>0</v>
      </c>
      <c r="N91" s="437">
        <v>0</v>
      </c>
      <c r="O91" s="437">
        <v>0</v>
      </c>
      <c r="P91" s="437">
        <v>0</v>
      </c>
      <c r="Q91" s="437">
        <v>0</v>
      </c>
      <c r="R91" s="437">
        <v>0</v>
      </c>
      <c r="S91" s="437">
        <v>0</v>
      </c>
      <c r="T91" s="526">
        <v>0</v>
      </c>
      <c r="U91" s="527">
        <v>57634</v>
      </c>
    </row>
    <row r="92" spans="1:21" ht="10.5" customHeight="1" x14ac:dyDescent="0.2">
      <c r="A92" s="106"/>
      <c r="B92" s="107">
        <v>77</v>
      </c>
      <c r="C92" s="108"/>
      <c r="D92" s="108"/>
      <c r="E92" s="428">
        <v>0</v>
      </c>
      <c r="F92" s="430">
        <v>0</v>
      </c>
      <c r="G92" s="428">
        <v>0</v>
      </c>
      <c r="H92" s="438">
        <v>0</v>
      </c>
      <c r="I92" s="438">
        <v>0</v>
      </c>
      <c r="J92" s="438">
        <v>0</v>
      </c>
      <c r="K92" s="438">
        <v>0</v>
      </c>
      <c r="L92" s="438">
        <v>0</v>
      </c>
      <c r="M92" s="438">
        <v>0</v>
      </c>
      <c r="N92" s="438">
        <v>0</v>
      </c>
      <c r="O92" s="438">
        <v>0</v>
      </c>
      <c r="P92" s="438">
        <v>0</v>
      </c>
      <c r="Q92" s="438">
        <v>0</v>
      </c>
      <c r="R92" s="438">
        <v>0</v>
      </c>
      <c r="S92" s="438">
        <v>0</v>
      </c>
      <c r="T92" s="514">
        <v>0</v>
      </c>
      <c r="U92" s="528">
        <v>46913</v>
      </c>
    </row>
    <row r="93" spans="1:21" ht="10.5" customHeight="1" x14ac:dyDescent="0.2">
      <c r="A93" s="113"/>
      <c r="B93" s="96">
        <v>78</v>
      </c>
      <c r="C93" s="98"/>
      <c r="D93" s="98"/>
      <c r="E93" s="432">
        <v>0</v>
      </c>
      <c r="F93" s="434">
        <v>0</v>
      </c>
      <c r="G93" s="432">
        <v>0</v>
      </c>
      <c r="H93" s="437">
        <v>0</v>
      </c>
      <c r="I93" s="437">
        <v>0</v>
      </c>
      <c r="J93" s="437">
        <v>0</v>
      </c>
      <c r="K93" s="437">
        <v>0</v>
      </c>
      <c r="L93" s="437">
        <v>0</v>
      </c>
      <c r="M93" s="437">
        <v>0</v>
      </c>
      <c r="N93" s="437">
        <v>0</v>
      </c>
      <c r="O93" s="437">
        <v>0</v>
      </c>
      <c r="P93" s="437">
        <v>0</v>
      </c>
      <c r="Q93" s="437">
        <v>0</v>
      </c>
      <c r="R93" s="437">
        <v>0</v>
      </c>
      <c r="S93" s="437">
        <v>0</v>
      </c>
      <c r="T93" s="526">
        <v>0</v>
      </c>
      <c r="U93" s="527">
        <v>41363</v>
      </c>
    </row>
    <row r="94" spans="1:21" ht="10.5" customHeight="1" x14ac:dyDescent="0.2">
      <c r="A94" s="106"/>
      <c r="B94" s="107">
        <v>79</v>
      </c>
      <c r="C94" s="108"/>
      <c r="D94" s="108"/>
      <c r="E94" s="428">
        <v>0</v>
      </c>
      <c r="F94" s="430">
        <v>0</v>
      </c>
      <c r="G94" s="428">
        <v>0</v>
      </c>
      <c r="H94" s="438">
        <v>0</v>
      </c>
      <c r="I94" s="438">
        <v>0</v>
      </c>
      <c r="J94" s="438">
        <v>0</v>
      </c>
      <c r="K94" s="438">
        <v>0</v>
      </c>
      <c r="L94" s="438">
        <v>0</v>
      </c>
      <c r="M94" s="438">
        <v>0</v>
      </c>
      <c r="N94" s="438">
        <v>0</v>
      </c>
      <c r="O94" s="438">
        <v>0</v>
      </c>
      <c r="P94" s="438">
        <v>0</v>
      </c>
      <c r="Q94" s="438">
        <v>0</v>
      </c>
      <c r="R94" s="438">
        <v>0</v>
      </c>
      <c r="S94" s="438">
        <v>0</v>
      </c>
      <c r="T94" s="514">
        <v>0</v>
      </c>
      <c r="U94" s="528">
        <v>36057</v>
      </c>
    </row>
    <row r="95" spans="1:21" ht="10.5" customHeight="1" x14ac:dyDescent="0.2">
      <c r="A95" s="113"/>
      <c r="B95" s="96">
        <v>80</v>
      </c>
      <c r="C95" s="98"/>
      <c r="D95" s="98"/>
      <c r="E95" s="432">
        <v>0</v>
      </c>
      <c r="F95" s="434">
        <v>0</v>
      </c>
      <c r="G95" s="432">
        <v>0</v>
      </c>
      <c r="H95" s="437">
        <v>0</v>
      </c>
      <c r="I95" s="437">
        <v>0</v>
      </c>
      <c r="J95" s="437">
        <v>0</v>
      </c>
      <c r="K95" s="437">
        <v>0</v>
      </c>
      <c r="L95" s="437">
        <v>0</v>
      </c>
      <c r="M95" s="437">
        <v>0</v>
      </c>
      <c r="N95" s="437">
        <v>0</v>
      </c>
      <c r="O95" s="437">
        <v>0</v>
      </c>
      <c r="P95" s="437">
        <v>0</v>
      </c>
      <c r="Q95" s="437">
        <v>0</v>
      </c>
      <c r="R95" s="437">
        <v>0</v>
      </c>
      <c r="S95" s="437">
        <v>0</v>
      </c>
      <c r="T95" s="526">
        <v>0</v>
      </c>
      <c r="U95" s="527">
        <v>22474</v>
      </c>
    </row>
    <row r="96" spans="1:21" ht="10.5" customHeight="1" x14ac:dyDescent="0.2">
      <c r="A96" s="106"/>
      <c r="B96" s="107">
        <v>81</v>
      </c>
      <c r="C96" s="108"/>
      <c r="D96" s="108"/>
      <c r="E96" s="428">
        <v>0</v>
      </c>
      <c r="F96" s="430">
        <v>0</v>
      </c>
      <c r="G96" s="428">
        <v>0</v>
      </c>
      <c r="H96" s="438">
        <v>0</v>
      </c>
      <c r="I96" s="438">
        <v>0</v>
      </c>
      <c r="J96" s="438">
        <v>0</v>
      </c>
      <c r="K96" s="438">
        <v>0</v>
      </c>
      <c r="L96" s="438">
        <v>0</v>
      </c>
      <c r="M96" s="438">
        <v>0</v>
      </c>
      <c r="N96" s="438">
        <v>0</v>
      </c>
      <c r="O96" s="438">
        <v>0</v>
      </c>
      <c r="P96" s="438">
        <v>0</v>
      </c>
      <c r="Q96" s="438">
        <v>0</v>
      </c>
      <c r="R96" s="438">
        <v>0</v>
      </c>
      <c r="S96" s="438">
        <v>0</v>
      </c>
      <c r="T96" s="514">
        <v>0</v>
      </c>
      <c r="U96" s="528">
        <v>19046</v>
      </c>
    </row>
    <row r="97" spans="1:21" ht="10.5" customHeight="1" x14ac:dyDescent="0.2">
      <c r="A97" s="113"/>
      <c r="B97" s="96">
        <v>82</v>
      </c>
      <c r="C97" s="98"/>
      <c r="D97" s="98"/>
      <c r="E97" s="432">
        <v>0</v>
      </c>
      <c r="F97" s="434">
        <v>0</v>
      </c>
      <c r="G97" s="432">
        <v>0</v>
      </c>
      <c r="H97" s="437">
        <v>0</v>
      </c>
      <c r="I97" s="437">
        <v>0</v>
      </c>
      <c r="J97" s="437">
        <v>0</v>
      </c>
      <c r="K97" s="437">
        <v>0</v>
      </c>
      <c r="L97" s="437">
        <v>0</v>
      </c>
      <c r="M97" s="437">
        <v>0</v>
      </c>
      <c r="N97" s="437">
        <v>0</v>
      </c>
      <c r="O97" s="437">
        <v>0</v>
      </c>
      <c r="P97" s="437">
        <v>0</v>
      </c>
      <c r="Q97" s="437">
        <v>0</v>
      </c>
      <c r="R97" s="437">
        <v>0</v>
      </c>
      <c r="S97" s="437">
        <v>0</v>
      </c>
      <c r="T97" s="526">
        <v>0</v>
      </c>
      <c r="U97" s="527">
        <v>15448</v>
      </c>
    </row>
    <row r="98" spans="1:21" ht="10.5" customHeight="1" x14ac:dyDescent="0.2">
      <c r="A98" s="106"/>
      <c r="B98" s="107">
        <v>83</v>
      </c>
      <c r="C98" s="108"/>
      <c r="D98" s="108"/>
      <c r="E98" s="428">
        <v>0</v>
      </c>
      <c r="F98" s="430">
        <v>0</v>
      </c>
      <c r="G98" s="428">
        <v>0</v>
      </c>
      <c r="H98" s="438">
        <v>0</v>
      </c>
      <c r="I98" s="438">
        <v>0</v>
      </c>
      <c r="J98" s="438">
        <v>0</v>
      </c>
      <c r="K98" s="438">
        <v>0</v>
      </c>
      <c r="L98" s="438">
        <v>0</v>
      </c>
      <c r="M98" s="438">
        <v>0</v>
      </c>
      <c r="N98" s="438">
        <v>0</v>
      </c>
      <c r="O98" s="438">
        <v>0</v>
      </c>
      <c r="P98" s="438">
        <v>0</v>
      </c>
      <c r="Q98" s="438">
        <v>0</v>
      </c>
      <c r="R98" s="438">
        <v>0</v>
      </c>
      <c r="S98" s="438">
        <v>0</v>
      </c>
      <c r="T98" s="514">
        <v>0</v>
      </c>
      <c r="U98" s="528">
        <v>12915</v>
      </c>
    </row>
    <row r="99" spans="1:21" ht="10.5" customHeight="1" x14ac:dyDescent="0.2">
      <c r="A99" s="113"/>
      <c r="B99" s="96">
        <v>84</v>
      </c>
      <c r="C99" s="98"/>
      <c r="D99" s="98"/>
      <c r="E99" s="432">
        <v>0</v>
      </c>
      <c r="F99" s="434">
        <v>0</v>
      </c>
      <c r="G99" s="432">
        <v>0</v>
      </c>
      <c r="H99" s="437">
        <v>0</v>
      </c>
      <c r="I99" s="437">
        <v>0</v>
      </c>
      <c r="J99" s="437">
        <v>0</v>
      </c>
      <c r="K99" s="437">
        <v>0</v>
      </c>
      <c r="L99" s="437">
        <v>0</v>
      </c>
      <c r="M99" s="437">
        <v>0</v>
      </c>
      <c r="N99" s="437">
        <v>0</v>
      </c>
      <c r="O99" s="437">
        <v>0</v>
      </c>
      <c r="P99" s="437">
        <v>0</v>
      </c>
      <c r="Q99" s="437">
        <v>0</v>
      </c>
      <c r="R99" s="437">
        <v>0</v>
      </c>
      <c r="S99" s="437">
        <v>0</v>
      </c>
      <c r="T99" s="526">
        <v>0</v>
      </c>
      <c r="U99" s="527">
        <v>10939</v>
      </c>
    </row>
    <row r="100" spans="1:21" ht="10.5" customHeight="1" x14ac:dyDescent="0.2">
      <c r="A100" s="106"/>
      <c r="B100" s="107">
        <v>85</v>
      </c>
      <c r="C100" s="108"/>
      <c r="D100" s="108"/>
      <c r="E100" s="428">
        <v>0</v>
      </c>
      <c r="F100" s="430">
        <v>0</v>
      </c>
      <c r="G100" s="428">
        <v>0</v>
      </c>
      <c r="H100" s="438">
        <v>0</v>
      </c>
      <c r="I100" s="438">
        <v>0</v>
      </c>
      <c r="J100" s="438">
        <v>0</v>
      </c>
      <c r="K100" s="438">
        <v>0</v>
      </c>
      <c r="L100" s="438">
        <v>0</v>
      </c>
      <c r="M100" s="438">
        <v>0</v>
      </c>
      <c r="N100" s="438">
        <v>0</v>
      </c>
      <c r="O100" s="438">
        <v>0</v>
      </c>
      <c r="P100" s="438">
        <v>0</v>
      </c>
      <c r="Q100" s="438">
        <v>0</v>
      </c>
      <c r="R100" s="438">
        <v>0</v>
      </c>
      <c r="S100" s="438">
        <v>0</v>
      </c>
      <c r="T100" s="514">
        <v>0</v>
      </c>
      <c r="U100" s="528">
        <v>9445</v>
      </c>
    </row>
    <row r="101" spans="1:21" ht="10.5" customHeight="1" x14ac:dyDescent="0.2">
      <c r="A101" s="113"/>
      <c r="B101" s="96">
        <v>86</v>
      </c>
      <c r="C101" s="98"/>
      <c r="D101" s="98"/>
      <c r="E101" s="432">
        <v>0</v>
      </c>
      <c r="F101" s="434">
        <v>0</v>
      </c>
      <c r="G101" s="432">
        <v>0</v>
      </c>
      <c r="H101" s="437">
        <v>0</v>
      </c>
      <c r="I101" s="437">
        <v>0</v>
      </c>
      <c r="J101" s="437">
        <v>0</v>
      </c>
      <c r="K101" s="437">
        <v>0</v>
      </c>
      <c r="L101" s="437">
        <v>0</v>
      </c>
      <c r="M101" s="437">
        <v>0</v>
      </c>
      <c r="N101" s="437">
        <v>0</v>
      </c>
      <c r="O101" s="437">
        <v>0</v>
      </c>
      <c r="P101" s="437">
        <v>0</v>
      </c>
      <c r="Q101" s="437">
        <v>0</v>
      </c>
      <c r="R101" s="437">
        <v>0</v>
      </c>
      <c r="S101" s="437">
        <v>0</v>
      </c>
      <c r="T101" s="526">
        <v>0</v>
      </c>
      <c r="U101" s="527">
        <v>8935</v>
      </c>
    </row>
    <row r="102" spans="1:21" ht="10.5" customHeight="1" x14ac:dyDescent="0.2">
      <c r="A102" s="106"/>
      <c r="B102" s="107">
        <v>87</v>
      </c>
      <c r="C102" s="108"/>
      <c r="D102" s="108"/>
      <c r="E102" s="428">
        <v>0</v>
      </c>
      <c r="F102" s="430">
        <v>0</v>
      </c>
      <c r="G102" s="428">
        <v>0</v>
      </c>
      <c r="H102" s="438">
        <v>0</v>
      </c>
      <c r="I102" s="438">
        <v>0</v>
      </c>
      <c r="J102" s="438">
        <v>0</v>
      </c>
      <c r="K102" s="438">
        <v>0</v>
      </c>
      <c r="L102" s="438">
        <v>0</v>
      </c>
      <c r="M102" s="438">
        <v>0</v>
      </c>
      <c r="N102" s="438">
        <v>0</v>
      </c>
      <c r="O102" s="438">
        <v>0</v>
      </c>
      <c r="P102" s="438">
        <v>0</v>
      </c>
      <c r="Q102" s="438">
        <v>0</v>
      </c>
      <c r="R102" s="438">
        <v>0</v>
      </c>
      <c r="S102" s="438">
        <v>0</v>
      </c>
      <c r="T102" s="514">
        <v>0</v>
      </c>
      <c r="U102" s="528">
        <v>6595</v>
      </c>
    </row>
    <row r="103" spans="1:21" ht="10.5" customHeight="1" x14ac:dyDescent="0.2">
      <c r="A103" s="113"/>
      <c r="B103" s="96">
        <v>88</v>
      </c>
      <c r="C103" s="98"/>
      <c r="D103" s="98"/>
      <c r="E103" s="432">
        <v>0</v>
      </c>
      <c r="F103" s="434">
        <v>0</v>
      </c>
      <c r="G103" s="432">
        <v>0</v>
      </c>
      <c r="H103" s="437">
        <v>0</v>
      </c>
      <c r="I103" s="437">
        <v>0</v>
      </c>
      <c r="J103" s="437">
        <v>0</v>
      </c>
      <c r="K103" s="437">
        <v>0</v>
      </c>
      <c r="L103" s="437">
        <v>0</v>
      </c>
      <c r="M103" s="437">
        <v>0</v>
      </c>
      <c r="N103" s="437">
        <v>0</v>
      </c>
      <c r="O103" s="437">
        <v>0</v>
      </c>
      <c r="P103" s="437">
        <v>0</v>
      </c>
      <c r="Q103" s="437">
        <v>0</v>
      </c>
      <c r="R103" s="437">
        <v>0</v>
      </c>
      <c r="S103" s="437">
        <v>0</v>
      </c>
      <c r="T103" s="526">
        <v>0</v>
      </c>
      <c r="U103" s="527">
        <v>5245</v>
      </c>
    </row>
    <row r="104" spans="1:21" ht="10.5" customHeight="1" x14ac:dyDescent="0.2">
      <c r="A104" s="106"/>
      <c r="B104" s="107">
        <v>89</v>
      </c>
      <c r="C104" s="108"/>
      <c r="D104" s="108"/>
      <c r="E104" s="428">
        <v>0</v>
      </c>
      <c r="F104" s="430">
        <v>0</v>
      </c>
      <c r="G104" s="428">
        <v>0</v>
      </c>
      <c r="H104" s="438">
        <v>0</v>
      </c>
      <c r="I104" s="438">
        <v>0</v>
      </c>
      <c r="J104" s="438">
        <v>0</v>
      </c>
      <c r="K104" s="438">
        <v>0</v>
      </c>
      <c r="L104" s="438">
        <v>0</v>
      </c>
      <c r="M104" s="438">
        <v>0</v>
      </c>
      <c r="N104" s="438">
        <v>0</v>
      </c>
      <c r="O104" s="438">
        <v>0</v>
      </c>
      <c r="P104" s="438">
        <v>0</v>
      </c>
      <c r="Q104" s="438">
        <v>0</v>
      </c>
      <c r="R104" s="438">
        <v>0</v>
      </c>
      <c r="S104" s="438">
        <v>0</v>
      </c>
      <c r="T104" s="514">
        <v>0</v>
      </c>
      <c r="U104" s="528">
        <v>4360</v>
      </c>
    </row>
    <row r="105" spans="1:21" ht="10.5" customHeight="1" x14ac:dyDescent="0.2">
      <c r="A105" s="113"/>
      <c r="B105" s="96">
        <v>90</v>
      </c>
      <c r="C105" s="98"/>
      <c r="D105" s="98"/>
      <c r="E105" s="432">
        <v>0</v>
      </c>
      <c r="F105" s="434">
        <v>0</v>
      </c>
      <c r="G105" s="432">
        <v>0</v>
      </c>
      <c r="H105" s="437">
        <v>0</v>
      </c>
      <c r="I105" s="437">
        <v>0</v>
      </c>
      <c r="J105" s="437">
        <v>0</v>
      </c>
      <c r="K105" s="437">
        <v>0</v>
      </c>
      <c r="L105" s="437">
        <v>0</v>
      </c>
      <c r="M105" s="437">
        <v>0</v>
      </c>
      <c r="N105" s="437">
        <v>0</v>
      </c>
      <c r="O105" s="437">
        <v>0</v>
      </c>
      <c r="P105" s="437">
        <v>0</v>
      </c>
      <c r="Q105" s="437">
        <v>0</v>
      </c>
      <c r="R105" s="437">
        <v>0</v>
      </c>
      <c r="S105" s="437">
        <v>0</v>
      </c>
      <c r="T105" s="526">
        <v>0</v>
      </c>
      <c r="U105" s="527">
        <v>3524</v>
      </c>
    </row>
    <row r="106" spans="1:21" ht="10.5" customHeight="1" x14ac:dyDescent="0.2">
      <c r="A106" s="106"/>
      <c r="B106" s="107">
        <v>91</v>
      </c>
      <c r="C106" s="108"/>
      <c r="D106" s="108"/>
      <c r="E106" s="428">
        <v>0</v>
      </c>
      <c r="F106" s="430">
        <v>0</v>
      </c>
      <c r="G106" s="428">
        <v>0</v>
      </c>
      <c r="H106" s="438">
        <v>0</v>
      </c>
      <c r="I106" s="438">
        <v>0</v>
      </c>
      <c r="J106" s="438">
        <v>0</v>
      </c>
      <c r="K106" s="438">
        <v>0</v>
      </c>
      <c r="L106" s="438">
        <v>0</v>
      </c>
      <c r="M106" s="438">
        <v>0</v>
      </c>
      <c r="N106" s="438">
        <v>0</v>
      </c>
      <c r="O106" s="438">
        <v>0</v>
      </c>
      <c r="P106" s="438">
        <v>0</v>
      </c>
      <c r="Q106" s="438">
        <v>0</v>
      </c>
      <c r="R106" s="438">
        <v>0</v>
      </c>
      <c r="S106" s="438">
        <v>0</v>
      </c>
      <c r="T106" s="514">
        <v>0</v>
      </c>
      <c r="U106" s="528">
        <v>2917</v>
      </c>
    </row>
    <row r="107" spans="1:21" ht="10.5" customHeight="1" x14ac:dyDescent="0.2">
      <c r="A107" s="113"/>
      <c r="B107" s="96">
        <v>92</v>
      </c>
      <c r="C107" s="98"/>
      <c r="D107" s="98"/>
      <c r="E107" s="432">
        <v>0</v>
      </c>
      <c r="F107" s="434">
        <v>0</v>
      </c>
      <c r="G107" s="432">
        <v>0</v>
      </c>
      <c r="H107" s="437">
        <v>0</v>
      </c>
      <c r="I107" s="437">
        <v>0</v>
      </c>
      <c r="J107" s="437">
        <v>0</v>
      </c>
      <c r="K107" s="437">
        <v>0</v>
      </c>
      <c r="L107" s="437">
        <v>0</v>
      </c>
      <c r="M107" s="437">
        <v>0</v>
      </c>
      <c r="N107" s="437">
        <v>0</v>
      </c>
      <c r="O107" s="437">
        <v>0</v>
      </c>
      <c r="P107" s="437">
        <v>0</v>
      </c>
      <c r="Q107" s="437">
        <v>0</v>
      </c>
      <c r="R107" s="437">
        <v>0</v>
      </c>
      <c r="S107" s="437">
        <v>0</v>
      </c>
      <c r="T107" s="526">
        <v>0</v>
      </c>
      <c r="U107" s="527">
        <v>2196</v>
      </c>
    </row>
    <row r="108" spans="1:21" ht="10.5" customHeight="1" x14ac:dyDescent="0.2">
      <c r="A108" s="106"/>
      <c r="B108" s="107">
        <v>93</v>
      </c>
      <c r="C108" s="108"/>
      <c r="D108" s="108"/>
      <c r="E108" s="428">
        <v>0</v>
      </c>
      <c r="F108" s="430">
        <v>0</v>
      </c>
      <c r="G108" s="428">
        <v>0</v>
      </c>
      <c r="H108" s="438">
        <v>0</v>
      </c>
      <c r="I108" s="438">
        <v>0</v>
      </c>
      <c r="J108" s="438">
        <v>0</v>
      </c>
      <c r="K108" s="438">
        <v>0</v>
      </c>
      <c r="L108" s="438">
        <v>0</v>
      </c>
      <c r="M108" s="438">
        <v>0</v>
      </c>
      <c r="N108" s="438">
        <v>0</v>
      </c>
      <c r="O108" s="438">
        <v>0</v>
      </c>
      <c r="P108" s="438">
        <v>0</v>
      </c>
      <c r="Q108" s="438">
        <v>0</v>
      </c>
      <c r="R108" s="438">
        <v>0</v>
      </c>
      <c r="S108" s="438">
        <v>0</v>
      </c>
      <c r="T108" s="514">
        <v>0</v>
      </c>
      <c r="U108" s="528">
        <v>2044</v>
      </c>
    </row>
    <row r="109" spans="1:21" ht="10.5" customHeight="1" x14ac:dyDescent="0.2">
      <c r="A109" s="113"/>
      <c r="B109" s="96">
        <v>94</v>
      </c>
      <c r="C109" s="98"/>
      <c r="D109" s="98"/>
      <c r="E109" s="432">
        <v>0</v>
      </c>
      <c r="F109" s="434">
        <v>0</v>
      </c>
      <c r="G109" s="432">
        <v>0</v>
      </c>
      <c r="H109" s="437">
        <v>0</v>
      </c>
      <c r="I109" s="437">
        <v>0</v>
      </c>
      <c r="J109" s="437">
        <v>0</v>
      </c>
      <c r="K109" s="437">
        <v>0</v>
      </c>
      <c r="L109" s="437">
        <v>0</v>
      </c>
      <c r="M109" s="437">
        <v>0</v>
      </c>
      <c r="N109" s="437">
        <v>0</v>
      </c>
      <c r="O109" s="437">
        <v>0</v>
      </c>
      <c r="P109" s="437">
        <v>0</v>
      </c>
      <c r="Q109" s="437">
        <v>0</v>
      </c>
      <c r="R109" s="437">
        <v>0</v>
      </c>
      <c r="S109" s="437">
        <v>0</v>
      </c>
      <c r="T109" s="526">
        <v>0</v>
      </c>
      <c r="U109" s="527">
        <v>1535</v>
      </c>
    </row>
    <row r="110" spans="1:21" ht="10.5" customHeight="1" x14ac:dyDescent="0.2">
      <c r="A110" s="106"/>
      <c r="B110" s="107">
        <v>95</v>
      </c>
      <c r="C110" s="108"/>
      <c r="D110" s="108"/>
      <c r="E110" s="428">
        <v>0</v>
      </c>
      <c r="F110" s="430">
        <v>0</v>
      </c>
      <c r="G110" s="428">
        <v>0</v>
      </c>
      <c r="H110" s="438">
        <v>0</v>
      </c>
      <c r="I110" s="438">
        <v>0</v>
      </c>
      <c r="J110" s="438">
        <v>0</v>
      </c>
      <c r="K110" s="438">
        <v>0</v>
      </c>
      <c r="L110" s="438">
        <v>0</v>
      </c>
      <c r="M110" s="438">
        <v>0</v>
      </c>
      <c r="N110" s="438">
        <v>0</v>
      </c>
      <c r="O110" s="438">
        <v>0</v>
      </c>
      <c r="P110" s="438">
        <v>0</v>
      </c>
      <c r="Q110" s="438">
        <v>0</v>
      </c>
      <c r="R110" s="438">
        <v>0</v>
      </c>
      <c r="S110" s="438">
        <v>0</v>
      </c>
      <c r="T110" s="514">
        <v>0</v>
      </c>
      <c r="U110" s="528">
        <v>1017</v>
      </c>
    </row>
    <row r="111" spans="1:21" ht="10.5" customHeight="1" x14ac:dyDescent="0.2">
      <c r="A111" s="113"/>
      <c r="B111" s="96">
        <v>96</v>
      </c>
      <c r="C111" s="98"/>
      <c r="D111" s="98"/>
      <c r="E111" s="432">
        <v>0</v>
      </c>
      <c r="F111" s="434">
        <v>0</v>
      </c>
      <c r="G111" s="432">
        <v>0</v>
      </c>
      <c r="H111" s="437">
        <v>0</v>
      </c>
      <c r="I111" s="437">
        <v>0</v>
      </c>
      <c r="J111" s="437">
        <v>0</v>
      </c>
      <c r="K111" s="437">
        <v>0</v>
      </c>
      <c r="L111" s="437">
        <v>0</v>
      </c>
      <c r="M111" s="437">
        <v>0</v>
      </c>
      <c r="N111" s="437">
        <v>0</v>
      </c>
      <c r="O111" s="437">
        <v>0</v>
      </c>
      <c r="P111" s="437">
        <v>0</v>
      </c>
      <c r="Q111" s="437">
        <v>0</v>
      </c>
      <c r="R111" s="437">
        <v>0</v>
      </c>
      <c r="S111" s="437">
        <v>0</v>
      </c>
      <c r="T111" s="526">
        <v>0</v>
      </c>
      <c r="U111" s="527">
        <v>918</v>
      </c>
    </row>
    <row r="112" spans="1:21" ht="10.5" customHeight="1" x14ac:dyDescent="0.2">
      <c r="A112" s="106"/>
      <c r="B112" s="107">
        <v>97</v>
      </c>
      <c r="C112" s="108"/>
      <c r="D112" s="108"/>
      <c r="E112" s="428">
        <v>0</v>
      </c>
      <c r="F112" s="430">
        <v>0</v>
      </c>
      <c r="G112" s="428">
        <v>0</v>
      </c>
      <c r="H112" s="438">
        <v>0</v>
      </c>
      <c r="I112" s="438">
        <v>0</v>
      </c>
      <c r="J112" s="438">
        <v>0</v>
      </c>
      <c r="K112" s="438">
        <v>0</v>
      </c>
      <c r="L112" s="438">
        <v>0</v>
      </c>
      <c r="M112" s="438">
        <v>0</v>
      </c>
      <c r="N112" s="438">
        <v>0</v>
      </c>
      <c r="O112" s="438">
        <v>0</v>
      </c>
      <c r="P112" s="438">
        <v>0</v>
      </c>
      <c r="Q112" s="438">
        <v>0</v>
      </c>
      <c r="R112" s="438">
        <v>0</v>
      </c>
      <c r="S112" s="438">
        <v>0</v>
      </c>
      <c r="T112" s="514">
        <v>0</v>
      </c>
      <c r="U112" s="528">
        <v>585</v>
      </c>
    </row>
    <row r="113" spans="1:23" ht="10.5" customHeight="1" x14ac:dyDescent="0.2">
      <c r="A113" s="113"/>
      <c r="B113" s="96">
        <v>98</v>
      </c>
      <c r="C113" s="98"/>
      <c r="D113" s="98"/>
      <c r="E113" s="432">
        <v>0</v>
      </c>
      <c r="F113" s="434">
        <v>0</v>
      </c>
      <c r="G113" s="432">
        <v>0</v>
      </c>
      <c r="H113" s="437">
        <v>0</v>
      </c>
      <c r="I113" s="437">
        <v>0</v>
      </c>
      <c r="J113" s="437">
        <v>0</v>
      </c>
      <c r="K113" s="437">
        <v>0</v>
      </c>
      <c r="L113" s="437">
        <v>0</v>
      </c>
      <c r="M113" s="437">
        <v>0</v>
      </c>
      <c r="N113" s="437">
        <v>0</v>
      </c>
      <c r="O113" s="437">
        <v>0</v>
      </c>
      <c r="P113" s="437">
        <v>0</v>
      </c>
      <c r="Q113" s="437">
        <v>0</v>
      </c>
      <c r="R113" s="437">
        <v>0</v>
      </c>
      <c r="S113" s="437">
        <v>0</v>
      </c>
      <c r="T113" s="526">
        <v>0</v>
      </c>
      <c r="U113" s="527">
        <v>425</v>
      </c>
    </row>
    <row r="114" spans="1:23" ht="10.5" customHeight="1" x14ac:dyDescent="0.2">
      <c r="A114" s="106"/>
      <c r="B114" s="107">
        <v>99</v>
      </c>
      <c r="C114" s="108"/>
      <c r="D114" s="108"/>
      <c r="E114" s="428">
        <v>0</v>
      </c>
      <c r="F114" s="430">
        <v>0</v>
      </c>
      <c r="G114" s="428">
        <v>0</v>
      </c>
      <c r="H114" s="438">
        <v>0</v>
      </c>
      <c r="I114" s="438">
        <v>0</v>
      </c>
      <c r="J114" s="438">
        <v>0</v>
      </c>
      <c r="K114" s="438">
        <v>0</v>
      </c>
      <c r="L114" s="438">
        <v>0</v>
      </c>
      <c r="M114" s="438">
        <v>0</v>
      </c>
      <c r="N114" s="438">
        <v>0</v>
      </c>
      <c r="O114" s="438">
        <v>0</v>
      </c>
      <c r="P114" s="438">
        <v>0</v>
      </c>
      <c r="Q114" s="438">
        <v>0</v>
      </c>
      <c r="R114" s="438">
        <v>0</v>
      </c>
      <c r="S114" s="438">
        <v>0</v>
      </c>
      <c r="T114" s="514">
        <v>0</v>
      </c>
      <c r="U114" s="528">
        <v>628</v>
      </c>
    </row>
    <row r="115" spans="1:23" ht="10.5" customHeight="1" x14ac:dyDescent="0.2">
      <c r="A115" s="113" t="s">
        <v>58</v>
      </c>
      <c r="B115" s="96">
        <v>100</v>
      </c>
      <c r="C115" s="98" t="s">
        <v>60</v>
      </c>
      <c r="D115" s="98"/>
      <c r="E115" s="432">
        <f>SUM(E14:E114)</f>
        <v>0</v>
      </c>
      <c r="F115" s="434">
        <f t="shared" ref="F115:T115" si="1">SUM(F14:F114)</f>
        <v>0</v>
      </c>
      <c r="G115" s="432">
        <f t="shared" si="1"/>
        <v>0</v>
      </c>
      <c r="H115" s="437">
        <f t="shared" si="1"/>
        <v>0</v>
      </c>
      <c r="I115" s="437">
        <f t="shared" si="1"/>
        <v>0</v>
      </c>
      <c r="J115" s="437">
        <f t="shared" si="1"/>
        <v>0</v>
      </c>
      <c r="K115" s="437">
        <f t="shared" si="1"/>
        <v>0</v>
      </c>
      <c r="L115" s="437">
        <f t="shared" si="1"/>
        <v>0</v>
      </c>
      <c r="M115" s="437">
        <f t="shared" si="1"/>
        <v>0</v>
      </c>
      <c r="N115" s="437">
        <f t="shared" si="1"/>
        <v>0</v>
      </c>
      <c r="O115" s="437">
        <f t="shared" si="1"/>
        <v>0</v>
      </c>
      <c r="P115" s="437">
        <f t="shared" si="1"/>
        <v>0</v>
      </c>
      <c r="Q115" s="437">
        <f t="shared" si="1"/>
        <v>0</v>
      </c>
      <c r="R115" s="437">
        <f t="shared" si="1"/>
        <v>0</v>
      </c>
      <c r="S115" s="437">
        <f t="shared" si="1"/>
        <v>0</v>
      </c>
      <c r="T115" s="526">
        <f t="shared" si="1"/>
        <v>0</v>
      </c>
      <c r="U115" s="527">
        <v>255</v>
      </c>
    </row>
    <row r="116" spans="1:23" ht="10.5" customHeight="1" x14ac:dyDescent="0.2">
      <c r="A116" s="142" t="s">
        <v>28</v>
      </c>
      <c r="B116" s="143"/>
      <c r="C116" s="144"/>
      <c r="D116" s="145"/>
      <c r="E116" s="530">
        <v>0</v>
      </c>
      <c r="F116" s="531">
        <v>0</v>
      </c>
      <c r="G116" s="532">
        <v>0</v>
      </c>
      <c r="H116" s="532">
        <v>0</v>
      </c>
      <c r="I116" s="532">
        <v>0</v>
      </c>
      <c r="J116" s="532">
        <v>0</v>
      </c>
      <c r="K116" s="532">
        <v>0</v>
      </c>
      <c r="L116" s="532">
        <v>0</v>
      </c>
      <c r="M116" s="532">
        <v>0</v>
      </c>
      <c r="N116" s="532">
        <v>0</v>
      </c>
      <c r="O116" s="532">
        <v>0</v>
      </c>
      <c r="P116" s="532">
        <v>0</v>
      </c>
      <c r="Q116" s="532">
        <v>0</v>
      </c>
      <c r="R116" s="533">
        <v>0</v>
      </c>
      <c r="S116" s="533">
        <v>0</v>
      </c>
      <c r="T116" s="534">
        <v>0</v>
      </c>
      <c r="U116" s="535">
        <v>0</v>
      </c>
      <c r="V116" s="146"/>
      <c r="W116" s="146"/>
    </row>
    <row r="117" spans="1:23" ht="11.25" customHeight="1" thickBot="1" x14ac:dyDescent="0.25">
      <c r="A117" s="147" t="s">
        <v>9</v>
      </c>
      <c r="B117" s="148"/>
      <c r="C117" s="148"/>
      <c r="D117" s="148"/>
      <c r="E117" s="536">
        <f>SUM(E16:E116)</f>
        <v>0</v>
      </c>
      <c r="F117" s="537">
        <f t="shared" ref="F117:T117" si="2">SUM(F16:F116)</f>
        <v>0</v>
      </c>
      <c r="G117" s="538">
        <f t="shared" si="2"/>
        <v>0</v>
      </c>
      <c r="H117" s="538">
        <f t="shared" si="2"/>
        <v>0</v>
      </c>
      <c r="I117" s="538">
        <f t="shared" si="2"/>
        <v>0</v>
      </c>
      <c r="J117" s="538">
        <f t="shared" si="2"/>
        <v>0</v>
      </c>
      <c r="K117" s="538">
        <f t="shared" si="2"/>
        <v>0</v>
      </c>
      <c r="L117" s="538">
        <f t="shared" si="2"/>
        <v>0</v>
      </c>
      <c r="M117" s="538">
        <f t="shared" si="2"/>
        <v>0</v>
      </c>
      <c r="N117" s="538">
        <f t="shared" si="2"/>
        <v>0</v>
      </c>
      <c r="O117" s="538">
        <f t="shared" si="2"/>
        <v>0</v>
      </c>
      <c r="P117" s="538">
        <f t="shared" si="2"/>
        <v>0</v>
      </c>
      <c r="Q117" s="538">
        <f t="shared" si="2"/>
        <v>0</v>
      </c>
      <c r="R117" s="538">
        <f t="shared" si="2"/>
        <v>0</v>
      </c>
      <c r="S117" s="538">
        <f t="shared" si="2"/>
        <v>0</v>
      </c>
      <c r="T117" s="539">
        <f t="shared" si="2"/>
        <v>0</v>
      </c>
      <c r="U117" s="540">
        <f>SUM(U16:U116)</f>
        <v>34249227</v>
      </c>
      <c r="V117" s="146"/>
      <c r="W117" s="146"/>
    </row>
    <row r="118" spans="1:23" ht="4.5" customHeight="1" x14ac:dyDescent="0.2">
      <c r="A118" s="119"/>
      <c r="B118" s="119"/>
      <c r="C118" s="119"/>
      <c r="D118" s="119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7"/>
    </row>
    <row r="119" spans="1:23" ht="16.5" customHeight="1" x14ac:dyDescent="0.2">
      <c r="A119" s="611" t="s">
        <v>39</v>
      </c>
      <c r="B119" s="611"/>
      <c r="C119" s="611"/>
      <c r="D119" s="611"/>
      <c r="E119" s="611"/>
      <c r="F119" s="611"/>
      <c r="G119" s="611"/>
      <c r="H119" s="611"/>
      <c r="I119" s="611"/>
      <c r="J119" s="611"/>
      <c r="K119" s="611"/>
      <c r="L119" s="611"/>
      <c r="M119" s="611"/>
      <c r="N119" s="611"/>
      <c r="O119" s="611"/>
      <c r="P119" s="611"/>
      <c r="Q119" s="611"/>
      <c r="R119" s="611"/>
      <c r="S119" s="611"/>
      <c r="T119" s="611"/>
      <c r="U119" s="611"/>
    </row>
    <row r="120" spans="1:23" ht="9" customHeight="1" x14ac:dyDescent="0.2">
      <c r="A120" s="126" t="s">
        <v>67</v>
      </c>
      <c r="C120" s="73"/>
      <c r="D120" s="73"/>
    </row>
    <row r="121" spans="1:23" ht="9" customHeight="1" x14ac:dyDescent="0.2">
      <c r="A121" s="73"/>
      <c r="B121" s="73"/>
      <c r="C121" s="73"/>
      <c r="D121" s="73"/>
    </row>
    <row r="122" spans="1:23" ht="9" customHeight="1" x14ac:dyDescent="0.2">
      <c r="A122" s="73"/>
      <c r="B122" s="73"/>
      <c r="C122" s="73"/>
      <c r="D122" s="73"/>
      <c r="U122" s="128"/>
    </row>
    <row r="123" spans="1:23" ht="9" customHeight="1" x14ac:dyDescent="0.2">
      <c r="A123" s="73"/>
      <c r="B123" s="73"/>
      <c r="C123" s="73"/>
      <c r="D123" s="73"/>
    </row>
    <row r="124" spans="1:23" ht="9" customHeight="1" x14ac:dyDescent="0.2">
      <c r="A124" s="73"/>
      <c r="B124" s="73"/>
      <c r="C124" s="73"/>
      <c r="D124" s="73"/>
    </row>
    <row r="125" spans="1:23" ht="9" customHeight="1" x14ac:dyDescent="0.2">
      <c r="A125" s="73"/>
      <c r="B125" s="73"/>
      <c r="C125" s="73"/>
      <c r="D125" s="73"/>
    </row>
    <row r="126" spans="1:23" ht="9" customHeight="1" x14ac:dyDescent="0.2">
      <c r="A126" s="73"/>
      <c r="B126" s="73"/>
      <c r="C126" s="73"/>
      <c r="D126" s="73"/>
    </row>
    <row r="127" spans="1:23" ht="11.1" customHeight="1" x14ac:dyDescent="0.2">
      <c r="A127" s="73"/>
      <c r="B127" s="73"/>
      <c r="C127" s="73"/>
      <c r="D127" s="73"/>
    </row>
    <row r="128" spans="1:23" ht="9" customHeight="1" x14ac:dyDescent="0.2">
      <c r="A128" s="73"/>
      <c r="B128" s="73"/>
      <c r="C128" s="73"/>
      <c r="D128" s="73"/>
    </row>
    <row r="129" spans="1:21" ht="9" customHeight="1" x14ac:dyDescent="0.2">
      <c r="A129" s="73"/>
      <c r="B129" s="73"/>
      <c r="C129" s="73"/>
      <c r="D129" s="73"/>
      <c r="I129" s="131"/>
      <c r="K129" s="131"/>
    </row>
    <row r="130" spans="1:21" ht="9.9499999999999993" customHeight="1" x14ac:dyDescent="0.2">
      <c r="A130" s="132"/>
      <c r="B130" s="132"/>
      <c r="C130" s="132"/>
      <c r="D130" s="132"/>
      <c r="E130" s="132"/>
      <c r="F130" s="132"/>
      <c r="G130" s="132"/>
      <c r="H130" s="132"/>
      <c r="I130" s="132"/>
      <c r="J130" s="132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</row>
    <row r="131" spans="1:21" ht="9" customHeight="1" x14ac:dyDescent="0.2">
      <c r="A131" s="132"/>
      <c r="B131" s="132"/>
      <c r="C131" s="132"/>
      <c r="D131" s="132"/>
      <c r="E131" s="132"/>
      <c r="F131" s="132"/>
      <c r="G131" s="132"/>
      <c r="H131" s="132"/>
      <c r="I131" s="132"/>
      <c r="J131" s="132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</row>
    <row r="132" spans="1:21" ht="9" customHeight="1" x14ac:dyDescent="0.2">
      <c r="A132" s="132"/>
      <c r="B132" s="132"/>
      <c r="C132" s="132"/>
      <c r="D132" s="132"/>
      <c r="E132" s="132"/>
      <c r="F132" s="132"/>
      <c r="G132" s="132"/>
      <c r="H132" s="132"/>
      <c r="I132" s="132"/>
      <c r="J132" s="132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</row>
    <row r="133" spans="1:21" x14ac:dyDescent="0.2">
      <c r="A133" s="132"/>
      <c r="B133" s="132"/>
      <c r="C133" s="132"/>
      <c r="D133" s="132"/>
      <c r="E133" s="132"/>
      <c r="F133" s="132"/>
      <c r="G133" s="132"/>
      <c r="H133" s="132"/>
      <c r="I133" s="132"/>
      <c r="J133" s="132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</row>
    <row r="134" spans="1:21" ht="9" customHeight="1" x14ac:dyDescent="0.2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</row>
    <row r="135" spans="1:21" ht="9" customHeight="1" x14ac:dyDescent="0.2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</row>
    <row r="136" spans="1:21" ht="9" customHeight="1" x14ac:dyDescent="0.2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</row>
    <row r="137" spans="1:21" ht="9" customHeight="1" x14ac:dyDescent="0.2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</row>
    <row r="138" spans="1:21" ht="9" customHeight="1" x14ac:dyDescent="0.2">
      <c r="A138" s="73"/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</row>
    <row r="139" spans="1:21" ht="9" customHeight="1" x14ac:dyDescent="0.2">
      <c r="A139" s="73"/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</row>
    <row r="140" spans="1:21" ht="9" customHeight="1" x14ac:dyDescent="0.2">
      <c r="A140" s="73"/>
      <c r="B140" s="73"/>
      <c r="C140" s="73"/>
      <c r="D140" s="73"/>
    </row>
    <row r="141" spans="1:21" ht="9" customHeight="1" x14ac:dyDescent="0.2">
      <c r="A141" s="73"/>
      <c r="B141" s="73"/>
      <c r="C141" s="73"/>
      <c r="D141" s="73"/>
    </row>
    <row r="142" spans="1:21" ht="9" customHeight="1" x14ac:dyDescent="0.2">
      <c r="A142" s="73"/>
      <c r="B142" s="73"/>
      <c r="C142" s="73"/>
      <c r="D142" s="73"/>
    </row>
    <row r="143" spans="1:21" ht="9" customHeight="1" x14ac:dyDescent="0.2">
      <c r="A143" s="73"/>
      <c r="B143" s="73"/>
      <c r="C143" s="73"/>
      <c r="D143" s="73"/>
    </row>
    <row r="144" spans="1:21" ht="9" customHeight="1" x14ac:dyDescent="0.2">
      <c r="A144" s="73"/>
      <c r="B144" s="73"/>
      <c r="C144" s="73"/>
      <c r="D144" s="73"/>
    </row>
    <row r="145" spans="1:4" ht="9" customHeight="1" x14ac:dyDescent="0.2">
      <c r="A145" s="73"/>
      <c r="B145" s="73"/>
      <c r="C145" s="73"/>
      <c r="D145" s="73"/>
    </row>
    <row r="146" spans="1:4" ht="9" customHeight="1" x14ac:dyDescent="0.2">
      <c r="A146" s="73"/>
      <c r="B146" s="73"/>
      <c r="C146" s="73"/>
      <c r="D146" s="73"/>
    </row>
    <row r="147" spans="1:4" s="81" customFormat="1" ht="9" customHeight="1" x14ac:dyDescent="0.2">
      <c r="A147" s="73"/>
      <c r="B147" s="73"/>
      <c r="C147" s="73"/>
      <c r="D147" s="73"/>
    </row>
    <row r="148" spans="1:4" s="81" customFormat="1" ht="9" customHeight="1" x14ac:dyDescent="0.2">
      <c r="A148" s="73"/>
      <c r="B148" s="73"/>
      <c r="C148" s="73"/>
      <c r="D148" s="73"/>
    </row>
    <row r="149" spans="1:4" s="81" customFormat="1" ht="9" customHeight="1" x14ac:dyDescent="0.2">
      <c r="A149" s="73"/>
      <c r="B149" s="73"/>
      <c r="C149" s="73"/>
      <c r="D149" s="73"/>
    </row>
    <row r="150" spans="1:4" s="81" customFormat="1" ht="9" customHeight="1" x14ac:dyDescent="0.2">
      <c r="A150" s="73"/>
      <c r="B150" s="73"/>
      <c r="C150" s="73"/>
      <c r="D150" s="73"/>
    </row>
    <row r="151" spans="1:4" s="81" customFormat="1" ht="9" customHeight="1" x14ac:dyDescent="0.2">
      <c r="A151" s="73"/>
      <c r="B151" s="73"/>
      <c r="C151" s="73"/>
      <c r="D151" s="73"/>
    </row>
    <row r="152" spans="1:4" s="81" customFormat="1" ht="9" customHeight="1" x14ac:dyDescent="0.2">
      <c r="A152" s="73"/>
      <c r="B152" s="73"/>
      <c r="C152" s="73"/>
      <c r="D152" s="73"/>
    </row>
    <row r="153" spans="1:4" s="81" customFormat="1" ht="9" customHeight="1" x14ac:dyDescent="0.2">
      <c r="A153" s="73"/>
      <c r="B153" s="73"/>
      <c r="C153" s="73"/>
      <c r="D153" s="73"/>
    </row>
    <row r="154" spans="1:4" s="81" customFormat="1" ht="9" customHeight="1" x14ac:dyDescent="0.2">
      <c r="A154" s="73"/>
      <c r="B154" s="73"/>
      <c r="C154" s="73"/>
      <c r="D154" s="73"/>
    </row>
    <row r="155" spans="1:4" s="81" customFormat="1" ht="9" customHeight="1" x14ac:dyDescent="0.2">
      <c r="A155" s="73"/>
      <c r="B155" s="73"/>
      <c r="C155" s="73"/>
      <c r="D155" s="73"/>
    </row>
    <row r="156" spans="1:4" s="81" customFormat="1" ht="9" customHeight="1" x14ac:dyDescent="0.2">
      <c r="A156" s="73"/>
      <c r="B156" s="73"/>
      <c r="C156" s="73"/>
      <c r="D156" s="73"/>
    </row>
    <row r="157" spans="1:4" s="81" customFormat="1" ht="9" customHeight="1" x14ac:dyDescent="0.2">
      <c r="A157" s="73"/>
      <c r="B157" s="73"/>
      <c r="C157" s="73"/>
      <c r="D157" s="73"/>
    </row>
    <row r="158" spans="1:4" s="81" customFormat="1" ht="9" customHeight="1" x14ac:dyDescent="0.2">
      <c r="A158" s="73"/>
      <c r="B158" s="73"/>
      <c r="C158" s="73"/>
      <c r="D158" s="73"/>
    </row>
    <row r="159" spans="1:4" s="81" customFormat="1" ht="9" customHeight="1" x14ac:dyDescent="0.2">
      <c r="A159" s="73"/>
      <c r="B159" s="73"/>
      <c r="C159" s="73"/>
      <c r="D159" s="73"/>
    </row>
    <row r="160" spans="1:4" s="81" customFormat="1" ht="9" customHeight="1" x14ac:dyDescent="0.2">
      <c r="A160" s="73"/>
      <c r="B160" s="73"/>
      <c r="C160" s="73"/>
      <c r="D160" s="73"/>
    </row>
    <row r="161" spans="1:4" s="81" customFormat="1" ht="9" customHeight="1" x14ac:dyDescent="0.2">
      <c r="A161" s="73"/>
      <c r="B161" s="73"/>
      <c r="C161" s="73"/>
      <c r="D161" s="73"/>
    </row>
    <row r="162" spans="1:4" s="81" customFormat="1" ht="9" customHeight="1" x14ac:dyDescent="0.2">
      <c r="A162" s="73"/>
      <c r="B162" s="73"/>
      <c r="C162" s="73"/>
      <c r="D162" s="73"/>
    </row>
    <row r="163" spans="1:4" s="81" customFormat="1" ht="9" customHeight="1" x14ac:dyDescent="0.2">
      <c r="A163" s="73"/>
      <c r="B163" s="73"/>
      <c r="C163" s="73"/>
      <c r="D163" s="73"/>
    </row>
    <row r="164" spans="1:4" s="81" customFormat="1" ht="9" customHeight="1" x14ac:dyDescent="0.2">
      <c r="A164" s="73"/>
      <c r="B164" s="73"/>
      <c r="C164" s="73"/>
      <c r="D164" s="73"/>
    </row>
    <row r="165" spans="1:4" s="81" customFormat="1" ht="9" customHeight="1" x14ac:dyDescent="0.2">
      <c r="A165" s="73"/>
      <c r="B165" s="73"/>
      <c r="C165" s="73"/>
      <c r="D165" s="73"/>
    </row>
    <row r="166" spans="1:4" s="81" customFormat="1" ht="9" customHeight="1" x14ac:dyDescent="0.2">
      <c r="A166" s="73"/>
      <c r="B166" s="73"/>
      <c r="C166" s="73"/>
      <c r="D166" s="73"/>
    </row>
    <row r="167" spans="1:4" s="81" customFormat="1" ht="9" customHeight="1" x14ac:dyDescent="0.2">
      <c r="A167" s="73"/>
      <c r="B167" s="73"/>
      <c r="C167" s="73"/>
      <c r="D167" s="73"/>
    </row>
    <row r="168" spans="1:4" s="81" customFormat="1" ht="9" customHeight="1" x14ac:dyDescent="0.2">
      <c r="A168" s="73"/>
      <c r="B168" s="73"/>
      <c r="C168" s="73"/>
      <c r="D168" s="73"/>
    </row>
    <row r="169" spans="1:4" s="81" customFormat="1" ht="9" customHeight="1" x14ac:dyDescent="0.2">
      <c r="A169" s="73"/>
      <c r="B169" s="73"/>
      <c r="C169" s="73"/>
      <c r="D169" s="73"/>
    </row>
    <row r="170" spans="1:4" s="81" customFormat="1" ht="9" customHeight="1" x14ac:dyDescent="0.2">
      <c r="A170" s="73"/>
      <c r="B170" s="73"/>
      <c r="C170" s="73"/>
      <c r="D170" s="73"/>
    </row>
    <row r="171" spans="1:4" s="81" customFormat="1" ht="9" customHeight="1" x14ac:dyDescent="0.2">
      <c r="A171" s="73"/>
      <c r="B171" s="73"/>
      <c r="C171" s="73"/>
      <c r="D171" s="73"/>
    </row>
    <row r="172" spans="1:4" s="81" customFormat="1" ht="9" customHeight="1" x14ac:dyDescent="0.2">
      <c r="A172" s="73"/>
      <c r="B172" s="73"/>
      <c r="C172" s="73"/>
      <c r="D172" s="73"/>
    </row>
    <row r="173" spans="1:4" s="81" customFormat="1" ht="9" customHeight="1" x14ac:dyDescent="0.2">
      <c r="A173" s="73"/>
      <c r="B173" s="73"/>
      <c r="C173" s="73"/>
      <c r="D173" s="73"/>
    </row>
    <row r="174" spans="1:4" s="81" customFormat="1" ht="9" customHeight="1" x14ac:dyDescent="0.2">
      <c r="A174" s="73"/>
      <c r="B174" s="73"/>
      <c r="C174" s="73"/>
      <c r="D174" s="73"/>
    </row>
    <row r="175" spans="1:4" s="81" customFormat="1" ht="9" customHeight="1" x14ac:dyDescent="0.2">
      <c r="A175" s="73"/>
      <c r="B175" s="73"/>
      <c r="C175" s="73"/>
      <c r="D175" s="73"/>
    </row>
    <row r="176" spans="1:4" s="81" customFormat="1" ht="9" customHeight="1" x14ac:dyDescent="0.2">
      <c r="A176" s="73"/>
      <c r="B176" s="73"/>
      <c r="C176" s="73"/>
      <c r="D176" s="73"/>
    </row>
    <row r="177" spans="1:4" s="81" customFormat="1" ht="9" customHeight="1" x14ac:dyDescent="0.2">
      <c r="A177" s="73"/>
      <c r="B177" s="73"/>
      <c r="C177" s="73"/>
      <c r="D177" s="73"/>
    </row>
    <row r="178" spans="1:4" s="81" customFormat="1" ht="9" customHeight="1" x14ac:dyDescent="0.2">
      <c r="A178" s="73"/>
      <c r="B178" s="73"/>
      <c r="C178" s="73"/>
      <c r="D178" s="73"/>
    </row>
    <row r="179" spans="1:4" s="81" customFormat="1" ht="9" customHeight="1" x14ac:dyDescent="0.2">
      <c r="A179" s="73"/>
      <c r="B179" s="73"/>
      <c r="C179" s="73"/>
      <c r="D179" s="73"/>
    </row>
    <row r="180" spans="1:4" s="81" customFormat="1" ht="9" customHeight="1" x14ac:dyDescent="0.2">
      <c r="A180" s="73"/>
      <c r="B180" s="73"/>
      <c r="C180" s="73"/>
      <c r="D180" s="73"/>
    </row>
    <row r="181" spans="1:4" s="81" customFormat="1" ht="9" customHeight="1" x14ac:dyDescent="0.2">
      <c r="A181" s="73"/>
      <c r="B181" s="73"/>
      <c r="C181" s="73"/>
      <c r="D181" s="73"/>
    </row>
    <row r="182" spans="1:4" s="81" customFormat="1" ht="9" customHeight="1" x14ac:dyDescent="0.2">
      <c r="A182" s="73"/>
      <c r="B182" s="73"/>
      <c r="C182" s="73"/>
      <c r="D182" s="73"/>
    </row>
    <row r="183" spans="1:4" s="81" customFormat="1" ht="9" customHeight="1" x14ac:dyDescent="0.2">
      <c r="A183" s="73"/>
      <c r="B183" s="73"/>
      <c r="C183" s="73"/>
      <c r="D183" s="73"/>
    </row>
    <row r="184" spans="1:4" s="81" customFormat="1" ht="9" customHeight="1" x14ac:dyDescent="0.2">
      <c r="A184" s="73"/>
      <c r="B184" s="73"/>
      <c r="C184" s="73"/>
      <c r="D184" s="73"/>
    </row>
    <row r="185" spans="1:4" s="81" customFormat="1" ht="9" customHeight="1" x14ac:dyDescent="0.2">
      <c r="A185" s="73"/>
      <c r="B185" s="73"/>
      <c r="C185" s="73"/>
      <c r="D185" s="73"/>
    </row>
    <row r="186" spans="1:4" s="81" customFormat="1" ht="9" customHeight="1" x14ac:dyDescent="0.2">
      <c r="A186" s="73"/>
      <c r="B186" s="73"/>
      <c r="C186" s="73"/>
      <c r="D186" s="73"/>
    </row>
    <row r="187" spans="1:4" s="81" customFormat="1" ht="9" customHeight="1" x14ac:dyDescent="0.2">
      <c r="A187" s="73"/>
      <c r="B187" s="73"/>
      <c r="C187" s="73"/>
      <c r="D187" s="73"/>
    </row>
    <row r="188" spans="1:4" s="81" customFormat="1" ht="9" customHeight="1" x14ac:dyDescent="0.2">
      <c r="A188" s="73"/>
      <c r="B188" s="73"/>
      <c r="C188" s="73"/>
      <c r="D188" s="73"/>
    </row>
    <row r="189" spans="1:4" s="81" customFormat="1" ht="9" customHeight="1" x14ac:dyDescent="0.2">
      <c r="A189" s="73"/>
      <c r="B189" s="73"/>
      <c r="C189" s="73"/>
      <c r="D189" s="73"/>
    </row>
    <row r="190" spans="1:4" s="81" customFormat="1" ht="9.9499999999999993" customHeight="1" x14ac:dyDescent="0.2">
      <c r="A190" s="133"/>
      <c r="B190" s="73"/>
      <c r="C190" s="73"/>
    </row>
    <row r="204" ht="11.1" customHeight="1" x14ac:dyDescent="0.2"/>
  </sheetData>
  <mergeCells count="20">
    <mergeCell ref="M12:N12"/>
    <mergeCell ref="O12:P12"/>
    <mergeCell ref="Q12:R12"/>
    <mergeCell ref="A119:U119"/>
    <mergeCell ref="A9:U9"/>
    <mergeCell ref="A10:U10"/>
    <mergeCell ref="A11:D11"/>
    <mergeCell ref="E11:F11"/>
    <mergeCell ref="G11:T11"/>
    <mergeCell ref="A12:D12"/>
    <mergeCell ref="E12:F12"/>
    <mergeCell ref="G12:H12"/>
    <mergeCell ref="I12:J12"/>
    <mergeCell ref="K12:L12"/>
    <mergeCell ref="A8:U8"/>
    <mergeCell ref="A2:U2"/>
    <mergeCell ref="A3:U3"/>
    <mergeCell ref="A5:U5"/>
    <mergeCell ref="A6:U6"/>
    <mergeCell ref="A7:U7"/>
  </mergeCells>
  <printOptions horizontalCentered="1"/>
  <pageMargins left="0.31496062992125984" right="0.19685039370078741" top="0.39370078740157483" bottom="0.23622047244094491" header="0" footer="0.23622047244094491"/>
  <pageSetup firstPageNumber="14" fitToHeight="0" orientation="landscape" useFirstPageNumber="1" r:id="rId1"/>
  <headerFooter>
    <oddFooter>&amp;R&amp;8&amp;P</oddFooter>
  </headerFooter>
  <rowBreaks count="1" manualBreakCount="1">
    <brk id="74" max="20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syncVertical="1" syncRef="A1" transitionEvaluation="1" codeName="Hoja13">
    <pageSetUpPr fitToPage="1"/>
  </sheetPr>
  <dimension ref="A1:S202"/>
  <sheetViews>
    <sheetView showGridLines="0" view="pageBreakPreview" zoomScaleNormal="75" zoomScaleSheetLayoutView="100" workbookViewId="0"/>
  </sheetViews>
  <sheetFormatPr baseColWidth="10" defaultColWidth="6.7109375" defaultRowHeight="12.75" x14ac:dyDescent="0.2"/>
  <cols>
    <col min="1" max="1" width="2.42578125" style="81" customWidth="1"/>
    <col min="2" max="2" width="2.85546875" style="81" customWidth="1"/>
    <col min="3" max="3" width="3.28515625" style="81" customWidth="1"/>
    <col min="4" max="4" width="4" style="81" customWidth="1"/>
    <col min="5" max="17" width="6.7109375" style="81" customWidth="1"/>
    <col min="18" max="18" width="6.7109375" style="81"/>
    <col min="19" max="19" width="6.7109375" style="81" customWidth="1"/>
    <col min="20" max="16384" width="6.7109375" style="82"/>
  </cols>
  <sheetData>
    <row r="1" spans="1:19" ht="12" customHeight="1" x14ac:dyDescent="0.2"/>
    <row r="2" spans="1:19" ht="12" customHeight="1" x14ac:dyDescent="0.2">
      <c r="A2" s="593" t="s">
        <v>68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 s="593"/>
      <c r="Q2" s="593"/>
      <c r="R2" s="593"/>
      <c r="S2" s="593"/>
    </row>
    <row r="3" spans="1:19" ht="13.5" customHeight="1" x14ac:dyDescent="0.2">
      <c r="A3" s="593" t="s">
        <v>42</v>
      </c>
      <c r="B3" s="593"/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  <c r="S3" s="593"/>
    </row>
    <row r="4" spans="1:19" ht="12" customHeight="1" x14ac:dyDescent="0.2">
      <c r="A4" s="594"/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594"/>
      <c r="R4" s="594"/>
      <c r="S4" s="594"/>
    </row>
    <row r="5" spans="1:19" ht="12" customHeight="1" x14ac:dyDescent="0.2">
      <c r="A5" s="595" t="s">
        <v>284</v>
      </c>
      <c r="B5" s="595"/>
      <c r="C5" s="595"/>
      <c r="D5" s="595"/>
      <c r="E5" s="595"/>
      <c r="F5" s="595"/>
      <c r="G5" s="595"/>
      <c r="H5" s="595"/>
      <c r="I5" s="595"/>
      <c r="J5" s="595"/>
      <c r="K5" s="595"/>
      <c r="L5" s="595"/>
      <c r="M5" s="595"/>
      <c r="N5" s="595"/>
      <c r="O5" s="595"/>
      <c r="P5" s="595"/>
      <c r="Q5" s="595"/>
      <c r="R5" s="595"/>
      <c r="S5" s="595"/>
    </row>
    <row r="6" spans="1:19" ht="12" customHeight="1" x14ac:dyDescent="0.2">
      <c r="A6" s="596"/>
      <c r="B6" s="596"/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596"/>
      <c r="O6" s="596"/>
      <c r="P6" s="596"/>
      <c r="Q6" s="596"/>
      <c r="R6" s="596"/>
      <c r="S6" s="596"/>
    </row>
    <row r="7" spans="1:19" ht="12" customHeight="1" x14ac:dyDescent="0.2">
      <c r="A7" s="592" t="s">
        <v>43</v>
      </c>
      <c r="B7" s="592"/>
      <c r="C7" s="592"/>
      <c r="D7" s="592"/>
      <c r="E7" s="592"/>
      <c r="F7" s="592"/>
      <c r="G7" s="592"/>
      <c r="H7" s="592"/>
      <c r="I7" s="592"/>
      <c r="J7" s="592"/>
      <c r="K7" s="592"/>
      <c r="L7" s="592"/>
      <c r="M7" s="592"/>
      <c r="N7" s="592"/>
      <c r="O7" s="592"/>
      <c r="P7" s="592"/>
      <c r="Q7" s="592"/>
      <c r="R7" s="592"/>
      <c r="S7" s="592"/>
    </row>
    <row r="8" spans="1:19" ht="12" customHeight="1" x14ac:dyDescent="0.2">
      <c r="A8" s="592"/>
      <c r="B8" s="592"/>
      <c r="C8" s="592"/>
      <c r="D8" s="592"/>
      <c r="E8" s="592"/>
      <c r="F8" s="592"/>
      <c r="G8" s="592"/>
      <c r="H8" s="592"/>
      <c r="I8" s="592"/>
      <c r="J8" s="592"/>
      <c r="K8" s="592"/>
      <c r="L8" s="592"/>
      <c r="M8" s="592"/>
      <c r="N8" s="592"/>
      <c r="O8" s="592"/>
      <c r="P8" s="592"/>
      <c r="Q8" s="592"/>
      <c r="R8" s="592"/>
      <c r="S8" s="592"/>
    </row>
    <row r="9" spans="1:19" ht="12" customHeight="1" x14ac:dyDescent="0.2">
      <c r="A9" s="592" t="s">
        <v>9</v>
      </c>
      <c r="B9" s="592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92"/>
      <c r="O9" s="592"/>
      <c r="P9" s="592"/>
      <c r="Q9" s="592"/>
      <c r="R9" s="592"/>
      <c r="S9" s="592"/>
    </row>
    <row r="10" spans="1:19" ht="12" customHeight="1" thickBot="1" x14ac:dyDescent="0.25">
      <c r="A10" s="597"/>
      <c r="B10" s="597"/>
      <c r="C10" s="597"/>
      <c r="D10" s="597"/>
      <c r="E10" s="597"/>
      <c r="F10" s="597"/>
      <c r="G10" s="597"/>
      <c r="H10" s="597"/>
      <c r="I10" s="597"/>
      <c r="J10" s="597"/>
      <c r="K10" s="597"/>
      <c r="L10" s="597"/>
      <c r="M10" s="597"/>
      <c r="N10" s="597"/>
      <c r="O10" s="597"/>
      <c r="P10" s="597"/>
      <c r="Q10" s="597"/>
      <c r="R10" s="597"/>
      <c r="S10" s="597"/>
    </row>
    <row r="11" spans="1:19" ht="11.1" customHeight="1" x14ac:dyDescent="0.2">
      <c r="A11" s="598" t="s">
        <v>44</v>
      </c>
      <c r="B11" s="599"/>
      <c r="C11" s="599"/>
      <c r="D11" s="599"/>
      <c r="E11" s="602" t="s">
        <v>69</v>
      </c>
      <c r="F11" s="603"/>
      <c r="G11" s="603"/>
      <c r="H11" s="603"/>
      <c r="I11" s="603"/>
      <c r="J11" s="603"/>
      <c r="K11" s="603"/>
      <c r="L11" s="603"/>
      <c r="M11" s="603"/>
      <c r="N11" s="603"/>
      <c r="O11" s="603"/>
      <c r="P11" s="603"/>
      <c r="Q11" s="603"/>
      <c r="R11" s="613"/>
      <c r="S11" s="84"/>
    </row>
    <row r="12" spans="1:19" ht="11.1" customHeight="1" x14ac:dyDescent="0.2">
      <c r="A12" s="606" t="s">
        <v>47</v>
      </c>
      <c r="B12" s="607"/>
      <c r="C12" s="607"/>
      <c r="D12" s="607"/>
      <c r="E12" s="610" t="s">
        <v>49</v>
      </c>
      <c r="F12" s="605"/>
      <c r="G12" s="604" t="s">
        <v>50</v>
      </c>
      <c r="H12" s="605"/>
      <c r="I12" s="604" t="s">
        <v>51</v>
      </c>
      <c r="J12" s="605"/>
      <c r="K12" s="604" t="s">
        <v>52</v>
      </c>
      <c r="L12" s="605"/>
      <c r="M12" s="604" t="s">
        <v>53</v>
      </c>
      <c r="N12" s="605"/>
      <c r="O12" s="604" t="s">
        <v>54</v>
      </c>
      <c r="P12" s="605"/>
      <c r="Q12" s="604" t="s">
        <v>55</v>
      </c>
      <c r="R12" s="612"/>
      <c r="S12" s="87" t="s">
        <v>9</v>
      </c>
    </row>
    <row r="13" spans="1:19" ht="11.1" customHeight="1" thickBot="1" x14ac:dyDescent="0.25">
      <c r="A13" s="88"/>
      <c r="B13" s="89"/>
      <c r="C13" s="89"/>
      <c r="D13" s="89"/>
      <c r="E13" s="149" t="s">
        <v>56</v>
      </c>
      <c r="F13" s="92" t="s">
        <v>57</v>
      </c>
      <c r="G13" s="92" t="s">
        <v>56</v>
      </c>
      <c r="H13" s="92" t="s">
        <v>57</v>
      </c>
      <c r="I13" s="92" t="s">
        <v>56</v>
      </c>
      <c r="J13" s="92" t="s">
        <v>57</v>
      </c>
      <c r="K13" s="92" t="s">
        <v>56</v>
      </c>
      <c r="L13" s="92" t="s">
        <v>57</v>
      </c>
      <c r="M13" s="92" t="s">
        <v>56</v>
      </c>
      <c r="N13" s="92" t="s">
        <v>57</v>
      </c>
      <c r="O13" s="92" t="s">
        <v>56</v>
      </c>
      <c r="P13" s="92" t="s">
        <v>57</v>
      </c>
      <c r="Q13" s="92" t="s">
        <v>56</v>
      </c>
      <c r="R13" s="150" t="s">
        <v>57</v>
      </c>
      <c r="S13" s="94"/>
    </row>
    <row r="14" spans="1:19" ht="11.1" customHeight="1" x14ac:dyDescent="0.2">
      <c r="A14" s="95" t="s">
        <v>58</v>
      </c>
      <c r="B14" s="96">
        <v>0</v>
      </c>
      <c r="C14" s="97" t="s">
        <v>59</v>
      </c>
      <c r="D14" s="98"/>
      <c r="E14" s="432">
        <f>'3A'!E14+'3B'!E14</f>
        <v>0</v>
      </c>
      <c r="F14" s="433">
        <f>'3A'!F14+'3B'!F14</f>
        <v>0</v>
      </c>
      <c r="G14" s="509">
        <f>'3A'!G14+'3B'!G14</f>
        <v>0</v>
      </c>
      <c r="H14" s="509">
        <f>'3A'!H14+'3B'!H14</f>
        <v>0</v>
      </c>
      <c r="I14" s="509">
        <f>'3A'!I14+'3B'!I14</f>
        <v>0</v>
      </c>
      <c r="J14" s="509">
        <f>'3A'!J14+'3B'!J14</f>
        <v>0</v>
      </c>
      <c r="K14" s="509">
        <f>'3A'!K14+'3B'!K14</f>
        <v>0</v>
      </c>
      <c r="L14" s="509">
        <f>'3A'!L14+'3B'!L14</f>
        <v>0</v>
      </c>
      <c r="M14" s="509">
        <f>'3A'!M14+'3B'!M14</f>
        <v>0</v>
      </c>
      <c r="N14" s="509">
        <f>'3A'!N14+'3B'!N14</f>
        <v>0</v>
      </c>
      <c r="O14" s="509">
        <f>'3A'!O14+'3B'!O14</f>
        <v>0</v>
      </c>
      <c r="P14" s="509">
        <f>'3A'!P14+'3B'!P14</f>
        <v>0</v>
      </c>
      <c r="Q14" s="509">
        <f>'3A'!Q14+'3B'!Q14</f>
        <v>0</v>
      </c>
      <c r="R14" s="541">
        <f>'3A'!R14+'3B'!R14</f>
        <v>0</v>
      </c>
      <c r="S14" s="431">
        <f>SUM(E14:R14)</f>
        <v>0</v>
      </c>
    </row>
    <row r="15" spans="1:19" ht="9.9499999999999993" customHeight="1" x14ac:dyDescent="0.2">
      <c r="A15" s="106"/>
      <c r="B15" s="107">
        <v>1</v>
      </c>
      <c r="C15" s="108"/>
      <c r="D15" s="108"/>
      <c r="E15" s="428">
        <f>'3A'!E15+'3B'!E15</f>
        <v>0</v>
      </c>
      <c r="F15" s="429">
        <f>'3A'!F15+'3B'!F15</f>
        <v>0</v>
      </c>
      <c r="G15" s="429">
        <f>'3A'!G15+'3B'!G15</f>
        <v>0</v>
      </c>
      <c r="H15" s="429">
        <f>'3A'!H15+'3B'!H15</f>
        <v>0</v>
      </c>
      <c r="I15" s="429">
        <f>'3A'!I15+'3B'!I15</f>
        <v>0</v>
      </c>
      <c r="J15" s="429">
        <f>'3A'!J15+'3B'!J15</f>
        <v>0</v>
      </c>
      <c r="K15" s="429">
        <f>'3A'!K15+'3B'!K15</f>
        <v>0</v>
      </c>
      <c r="L15" s="429">
        <f>'3A'!L15+'3B'!L15</f>
        <v>0</v>
      </c>
      <c r="M15" s="429">
        <f>'3A'!M15+'3B'!M15</f>
        <v>0</v>
      </c>
      <c r="N15" s="429">
        <f>'3A'!N15+'3B'!N15</f>
        <v>0</v>
      </c>
      <c r="O15" s="429">
        <f>'3A'!O15+'3B'!O15</f>
        <v>0</v>
      </c>
      <c r="P15" s="429">
        <f>'3A'!P15+'3B'!P15</f>
        <v>0</v>
      </c>
      <c r="Q15" s="429">
        <f>'3A'!Q15+'3B'!Q15</f>
        <v>0</v>
      </c>
      <c r="R15" s="430">
        <f>'3A'!R15+'3B'!R15</f>
        <v>0</v>
      </c>
      <c r="S15" s="427">
        <f t="shared" ref="S15:S78" si="0">SUM(E15:R15)</f>
        <v>0</v>
      </c>
    </row>
    <row r="16" spans="1:19" ht="11.1" customHeight="1" x14ac:dyDescent="0.2">
      <c r="A16" s="113"/>
      <c r="B16" s="96">
        <v>2</v>
      </c>
      <c r="C16" s="98"/>
      <c r="D16" s="98"/>
      <c r="E16" s="432">
        <f>'3A'!E16+'3B'!E16</f>
        <v>0</v>
      </c>
      <c r="F16" s="433">
        <f>'3A'!F16+'3B'!F16</f>
        <v>0</v>
      </c>
      <c r="G16" s="509">
        <f>'3A'!G16+'3B'!G16</f>
        <v>0</v>
      </c>
      <c r="H16" s="509">
        <f>'3A'!H16+'3B'!H16</f>
        <v>0</v>
      </c>
      <c r="I16" s="509">
        <f>'3A'!I16+'3B'!I16</f>
        <v>0</v>
      </c>
      <c r="J16" s="509">
        <f>'3A'!J16+'3B'!J16</f>
        <v>0</v>
      </c>
      <c r="K16" s="509">
        <f>'3A'!K16+'3B'!K16</f>
        <v>0</v>
      </c>
      <c r="L16" s="509">
        <f>'3A'!L16+'3B'!L16</f>
        <v>0</v>
      </c>
      <c r="M16" s="509">
        <f>'3A'!M16+'3B'!M16</f>
        <v>0</v>
      </c>
      <c r="N16" s="509">
        <f>'3A'!N16+'3B'!N16</f>
        <v>0</v>
      </c>
      <c r="O16" s="509">
        <f>'3A'!O16+'3B'!O16</f>
        <v>0</v>
      </c>
      <c r="P16" s="509">
        <f>'3A'!P16+'3B'!P16</f>
        <v>0</v>
      </c>
      <c r="Q16" s="509">
        <f>'3A'!Q16+'3B'!Q16</f>
        <v>0</v>
      </c>
      <c r="R16" s="541">
        <f>'3A'!R16+'3B'!R16</f>
        <v>0</v>
      </c>
      <c r="S16" s="431">
        <f t="shared" si="0"/>
        <v>0</v>
      </c>
    </row>
    <row r="17" spans="1:19" ht="11.1" customHeight="1" x14ac:dyDescent="0.2">
      <c r="A17" s="106"/>
      <c r="B17" s="107">
        <v>3</v>
      </c>
      <c r="C17" s="108"/>
      <c r="D17" s="108"/>
      <c r="E17" s="428">
        <f>'3A'!E17+'3B'!E17</f>
        <v>0</v>
      </c>
      <c r="F17" s="429">
        <f>'3A'!F17+'3B'!F17</f>
        <v>0</v>
      </c>
      <c r="G17" s="429">
        <f>'3A'!G17+'3B'!G17</f>
        <v>0</v>
      </c>
      <c r="H17" s="429">
        <f>'3A'!H17+'3B'!H17</f>
        <v>0</v>
      </c>
      <c r="I17" s="429">
        <f>'3A'!I17+'3B'!I17</f>
        <v>0</v>
      </c>
      <c r="J17" s="429">
        <f>'3A'!J17+'3B'!J17</f>
        <v>0</v>
      </c>
      <c r="K17" s="429">
        <f>'3A'!K17+'3B'!K17</f>
        <v>0</v>
      </c>
      <c r="L17" s="429">
        <f>'3A'!L17+'3B'!L17</f>
        <v>0</v>
      </c>
      <c r="M17" s="429">
        <f>'3A'!M17+'3B'!M17</f>
        <v>0</v>
      </c>
      <c r="N17" s="429">
        <f>'3A'!N17+'3B'!N17</f>
        <v>0</v>
      </c>
      <c r="O17" s="429">
        <f>'3A'!O17+'3B'!O17</f>
        <v>0</v>
      </c>
      <c r="P17" s="429">
        <f>'3A'!P17+'3B'!P17</f>
        <v>0</v>
      </c>
      <c r="Q17" s="429">
        <f>'3A'!Q17+'3B'!Q17</f>
        <v>0</v>
      </c>
      <c r="R17" s="430">
        <f>'3A'!R17+'3B'!R17</f>
        <v>0</v>
      </c>
      <c r="S17" s="427">
        <f t="shared" si="0"/>
        <v>0</v>
      </c>
    </row>
    <row r="18" spans="1:19" ht="11.1" customHeight="1" x14ac:dyDescent="0.2">
      <c r="A18" s="113"/>
      <c r="B18" s="96">
        <v>4</v>
      </c>
      <c r="C18" s="98"/>
      <c r="D18" s="98"/>
      <c r="E18" s="432">
        <f>'3A'!E18+'3B'!E18</f>
        <v>0</v>
      </c>
      <c r="F18" s="433">
        <f>'3A'!F18+'3B'!F18</f>
        <v>0</v>
      </c>
      <c r="G18" s="509">
        <f>'3A'!G18+'3B'!G18</f>
        <v>0</v>
      </c>
      <c r="H18" s="509">
        <f>'3A'!H18+'3B'!H18</f>
        <v>0</v>
      </c>
      <c r="I18" s="509">
        <f>'3A'!I18+'3B'!I18</f>
        <v>0</v>
      </c>
      <c r="J18" s="509">
        <f>'3A'!J18+'3B'!J18</f>
        <v>0</v>
      </c>
      <c r="K18" s="509">
        <f>'3A'!K18+'3B'!K18</f>
        <v>0</v>
      </c>
      <c r="L18" s="509">
        <f>'3A'!L18+'3B'!L18</f>
        <v>0</v>
      </c>
      <c r="M18" s="509">
        <f>'3A'!M18+'3B'!M18</f>
        <v>0</v>
      </c>
      <c r="N18" s="509">
        <f>'3A'!N18+'3B'!N18</f>
        <v>0</v>
      </c>
      <c r="O18" s="509">
        <f>'3A'!O18+'3B'!O18</f>
        <v>0</v>
      </c>
      <c r="P18" s="509">
        <f>'3A'!P18+'3B'!P18</f>
        <v>0</v>
      </c>
      <c r="Q18" s="509">
        <f>'3A'!Q18+'3B'!Q18</f>
        <v>0</v>
      </c>
      <c r="R18" s="541">
        <f>'3A'!R18+'3B'!R18</f>
        <v>0</v>
      </c>
      <c r="S18" s="431">
        <f t="shared" si="0"/>
        <v>0</v>
      </c>
    </row>
    <row r="19" spans="1:19" ht="11.1" customHeight="1" x14ac:dyDescent="0.2">
      <c r="A19" s="106"/>
      <c r="B19" s="107">
        <v>5</v>
      </c>
      <c r="C19" s="108"/>
      <c r="D19" s="108"/>
      <c r="E19" s="428">
        <f>'3A'!E19+'3B'!E19</f>
        <v>0</v>
      </c>
      <c r="F19" s="429">
        <f>'3A'!F19+'3B'!F19</f>
        <v>0</v>
      </c>
      <c r="G19" s="429">
        <f>'3A'!G19+'3B'!G19</f>
        <v>0</v>
      </c>
      <c r="H19" s="429">
        <f>'3A'!H19+'3B'!H19</f>
        <v>0</v>
      </c>
      <c r="I19" s="429">
        <f>'3A'!I19+'3B'!I19</f>
        <v>0</v>
      </c>
      <c r="J19" s="429">
        <f>'3A'!J19+'3B'!J19</f>
        <v>0</v>
      </c>
      <c r="K19" s="429">
        <f>'3A'!K19+'3B'!K19</f>
        <v>0</v>
      </c>
      <c r="L19" s="429">
        <f>'3A'!L19+'3B'!L19</f>
        <v>0</v>
      </c>
      <c r="M19" s="429">
        <f>'3A'!M19+'3B'!M19</f>
        <v>0</v>
      </c>
      <c r="N19" s="429">
        <f>'3A'!N19+'3B'!N19</f>
        <v>0</v>
      </c>
      <c r="O19" s="429">
        <f>'3A'!O19+'3B'!O19</f>
        <v>0</v>
      </c>
      <c r="P19" s="429">
        <f>'3A'!P19+'3B'!P19</f>
        <v>0</v>
      </c>
      <c r="Q19" s="429">
        <f>'3A'!Q19+'3B'!Q19</f>
        <v>0</v>
      </c>
      <c r="R19" s="430">
        <f>'3A'!R19+'3B'!R19</f>
        <v>0</v>
      </c>
      <c r="S19" s="427">
        <f t="shared" si="0"/>
        <v>0</v>
      </c>
    </row>
    <row r="20" spans="1:19" ht="11.1" customHeight="1" x14ac:dyDescent="0.2">
      <c r="A20" s="113"/>
      <c r="B20" s="96">
        <v>6</v>
      </c>
      <c r="C20" s="98"/>
      <c r="D20" s="98"/>
      <c r="E20" s="432">
        <f>'3A'!E20+'3B'!E20</f>
        <v>0</v>
      </c>
      <c r="F20" s="433">
        <f>'3A'!F20+'3B'!F20</f>
        <v>0</v>
      </c>
      <c r="G20" s="509">
        <f>'3A'!G20+'3B'!G20</f>
        <v>0</v>
      </c>
      <c r="H20" s="509">
        <f>'3A'!H20+'3B'!H20</f>
        <v>0</v>
      </c>
      <c r="I20" s="509">
        <f>'3A'!I20+'3B'!I20</f>
        <v>0</v>
      </c>
      <c r="J20" s="509">
        <f>'3A'!J20+'3B'!J20</f>
        <v>0</v>
      </c>
      <c r="K20" s="509">
        <f>'3A'!K20+'3B'!K20</f>
        <v>0</v>
      </c>
      <c r="L20" s="509">
        <f>'3A'!L20+'3B'!L20</f>
        <v>0</v>
      </c>
      <c r="M20" s="509">
        <f>'3A'!M20+'3B'!M20</f>
        <v>0</v>
      </c>
      <c r="N20" s="509">
        <f>'3A'!N20+'3B'!N20</f>
        <v>0</v>
      </c>
      <c r="O20" s="509">
        <f>'3A'!O20+'3B'!O20</f>
        <v>0</v>
      </c>
      <c r="P20" s="509">
        <f>'3A'!P20+'3B'!P20</f>
        <v>0</v>
      </c>
      <c r="Q20" s="509">
        <f>'3A'!Q20+'3B'!Q20</f>
        <v>0</v>
      </c>
      <c r="R20" s="541">
        <f>'3A'!R20+'3B'!R20</f>
        <v>0</v>
      </c>
      <c r="S20" s="431">
        <f t="shared" si="0"/>
        <v>0</v>
      </c>
    </row>
    <row r="21" spans="1:19" ht="11.1" customHeight="1" x14ac:dyDescent="0.2">
      <c r="A21" s="106"/>
      <c r="B21" s="107">
        <v>7</v>
      </c>
      <c r="C21" s="108"/>
      <c r="D21" s="108"/>
      <c r="E21" s="428">
        <f>'3A'!E21+'3B'!E21</f>
        <v>0</v>
      </c>
      <c r="F21" s="429">
        <f>'3A'!F21+'3B'!F21</f>
        <v>0</v>
      </c>
      <c r="G21" s="429">
        <f>'3A'!G21+'3B'!G21</f>
        <v>0</v>
      </c>
      <c r="H21" s="429">
        <f>'3A'!H21+'3B'!H21</f>
        <v>0</v>
      </c>
      <c r="I21" s="429">
        <f>'3A'!I21+'3B'!I21</f>
        <v>0</v>
      </c>
      <c r="J21" s="429">
        <f>'3A'!J21+'3B'!J21</f>
        <v>0</v>
      </c>
      <c r="K21" s="429">
        <f>'3A'!K21+'3B'!K21</f>
        <v>0</v>
      </c>
      <c r="L21" s="429">
        <f>'3A'!L21+'3B'!L21</f>
        <v>0</v>
      </c>
      <c r="M21" s="429">
        <f>'3A'!M21+'3B'!M21</f>
        <v>0</v>
      </c>
      <c r="N21" s="429">
        <f>'3A'!N21+'3B'!N21</f>
        <v>0</v>
      </c>
      <c r="O21" s="429">
        <f>'3A'!O21+'3B'!O21</f>
        <v>0</v>
      </c>
      <c r="P21" s="429">
        <f>'3A'!P21+'3B'!P21</f>
        <v>0</v>
      </c>
      <c r="Q21" s="429">
        <f>'3A'!Q21+'3B'!Q21</f>
        <v>1</v>
      </c>
      <c r="R21" s="430">
        <f>'3A'!R21+'3B'!R21</f>
        <v>0</v>
      </c>
      <c r="S21" s="427">
        <f t="shared" si="0"/>
        <v>1</v>
      </c>
    </row>
    <row r="22" spans="1:19" ht="11.1" customHeight="1" x14ac:dyDescent="0.2">
      <c r="A22" s="113"/>
      <c r="B22" s="96">
        <v>8</v>
      </c>
      <c r="C22" s="98"/>
      <c r="D22" s="98"/>
      <c r="E22" s="432">
        <f>'3A'!E22+'3B'!E22</f>
        <v>0</v>
      </c>
      <c r="F22" s="433">
        <f>'3A'!F22+'3B'!F22</f>
        <v>0</v>
      </c>
      <c r="G22" s="509">
        <f>'3A'!G22+'3B'!G22</f>
        <v>0</v>
      </c>
      <c r="H22" s="509">
        <f>'3A'!H22+'3B'!H22</f>
        <v>0</v>
      </c>
      <c r="I22" s="509">
        <f>'3A'!I22+'3B'!I22</f>
        <v>0</v>
      </c>
      <c r="J22" s="509">
        <f>'3A'!J22+'3B'!J22</f>
        <v>0</v>
      </c>
      <c r="K22" s="509">
        <f>'3A'!K22+'3B'!K22</f>
        <v>0</v>
      </c>
      <c r="L22" s="509">
        <f>'3A'!L22+'3B'!L22</f>
        <v>0</v>
      </c>
      <c r="M22" s="509">
        <f>'3A'!M22+'3B'!M22</f>
        <v>0</v>
      </c>
      <c r="N22" s="509">
        <f>'3A'!N22+'3B'!N22</f>
        <v>0</v>
      </c>
      <c r="O22" s="509">
        <f>'3A'!O22+'3B'!O22</f>
        <v>0</v>
      </c>
      <c r="P22" s="509">
        <f>'3A'!P22+'3B'!P22</f>
        <v>0</v>
      </c>
      <c r="Q22" s="509">
        <f>'3A'!Q22+'3B'!Q22</f>
        <v>0</v>
      </c>
      <c r="R22" s="541">
        <f>'3A'!R22+'3B'!R22</f>
        <v>0</v>
      </c>
      <c r="S22" s="431">
        <f t="shared" si="0"/>
        <v>0</v>
      </c>
    </row>
    <row r="23" spans="1:19" ht="11.1" customHeight="1" x14ac:dyDescent="0.2">
      <c r="A23" s="106"/>
      <c r="B23" s="107">
        <v>9</v>
      </c>
      <c r="C23" s="108"/>
      <c r="D23" s="108"/>
      <c r="E23" s="428">
        <f>'3A'!E23+'3B'!E23</f>
        <v>0</v>
      </c>
      <c r="F23" s="429">
        <f>'3A'!F23+'3B'!F23</f>
        <v>0</v>
      </c>
      <c r="G23" s="429">
        <f>'3A'!G23+'3B'!G23</f>
        <v>0</v>
      </c>
      <c r="H23" s="429">
        <f>'3A'!H23+'3B'!H23</f>
        <v>0</v>
      </c>
      <c r="I23" s="429">
        <f>'3A'!I23+'3B'!I23</f>
        <v>0</v>
      </c>
      <c r="J23" s="429">
        <f>'3A'!J23+'3B'!J23</f>
        <v>0</v>
      </c>
      <c r="K23" s="429">
        <f>'3A'!K23+'3B'!K23</f>
        <v>0</v>
      </c>
      <c r="L23" s="429">
        <f>'3A'!L23+'3B'!L23</f>
        <v>0</v>
      </c>
      <c r="M23" s="429">
        <f>'3A'!M23+'3B'!M23</f>
        <v>0</v>
      </c>
      <c r="N23" s="429">
        <f>'3A'!N23+'3B'!N23</f>
        <v>0</v>
      </c>
      <c r="O23" s="429">
        <f>'3A'!O23+'3B'!O23</f>
        <v>0</v>
      </c>
      <c r="P23" s="429">
        <f>'3A'!P23+'3B'!P23</f>
        <v>0</v>
      </c>
      <c r="Q23" s="429">
        <f>'3A'!Q23+'3B'!Q23</f>
        <v>0</v>
      </c>
      <c r="R23" s="430">
        <f>'3A'!R23+'3B'!R23</f>
        <v>0</v>
      </c>
      <c r="S23" s="427">
        <f t="shared" si="0"/>
        <v>0</v>
      </c>
    </row>
    <row r="24" spans="1:19" ht="11.1" customHeight="1" x14ac:dyDescent="0.2">
      <c r="A24" s="113"/>
      <c r="B24" s="96">
        <v>10</v>
      </c>
      <c r="C24" s="98"/>
      <c r="D24" s="98"/>
      <c r="E24" s="432">
        <f>'3A'!E24+'3B'!E24</f>
        <v>0</v>
      </c>
      <c r="F24" s="433">
        <f>'3A'!F24+'3B'!F24</f>
        <v>0</v>
      </c>
      <c r="G24" s="509">
        <f>'3A'!G24+'3B'!G24</f>
        <v>0</v>
      </c>
      <c r="H24" s="509">
        <f>'3A'!H24+'3B'!H24</f>
        <v>0</v>
      </c>
      <c r="I24" s="509">
        <f>'3A'!I24+'3B'!I24</f>
        <v>0</v>
      </c>
      <c r="J24" s="509">
        <f>'3A'!J24+'3B'!J24</f>
        <v>0</v>
      </c>
      <c r="K24" s="509">
        <f>'3A'!K24+'3B'!K24</f>
        <v>0</v>
      </c>
      <c r="L24" s="509">
        <f>'3A'!L24+'3B'!L24</f>
        <v>0</v>
      </c>
      <c r="M24" s="509">
        <f>'3A'!M24+'3B'!M24</f>
        <v>0</v>
      </c>
      <c r="N24" s="509">
        <f>'3A'!N24+'3B'!N24</f>
        <v>0</v>
      </c>
      <c r="O24" s="509">
        <f>'3A'!O24+'3B'!O24</f>
        <v>0</v>
      </c>
      <c r="P24" s="509">
        <f>'3A'!P24+'3B'!P24</f>
        <v>0</v>
      </c>
      <c r="Q24" s="509">
        <f>'3A'!Q24+'3B'!Q24</f>
        <v>0</v>
      </c>
      <c r="R24" s="541">
        <f>'3A'!R24+'3B'!R24</f>
        <v>0</v>
      </c>
      <c r="S24" s="431">
        <f t="shared" si="0"/>
        <v>0</v>
      </c>
    </row>
    <row r="25" spans="1:19" ht="9.9499999999999993" customHeight="1" x14ac:dyDescent="0.2">
      <c r="A25" s="106"/>
      <c r="B25" s="107">
        <v>11</v>
      </c>
      <c r="C25" s="108"/>
      <c r="D25" s="108"/>
      <c r="E25" s="428">
        <f>'3A'!E25+'3B'!E25</f>
        <v>0</v>
      </c>
      <c r="F25" s="429">
        <f>'3A'!F25+'3B'!F25</f>
        <v>0</v>
      </c>
      <c r="G25" s="429">
        <f>'3A'!G25+'3B'!G25</f>
        <v>0</v>
      </c>
      <c r="H25" s="429">
        <f>'3A'!H25+'3B'!H25</f>
        <v>0</v>
      </c>
      <c r="I25" s="429">
        <f>'3A'!I25+'3B'!I25</f>
        <v>0</v>
      </c>
      <c r="J25" s="429">
        <f>'3A'!J25+'3B'!J25</f>
        <v>0</v>
      </c>
      <c r="K25" s="429">
        <f>'3A'!K25+'3B'!K25</f>
        <v>0</v>
      </c>
      <c r="L25" s="429">
        <f>'3A'!L25+'3B'!L25</f>
        <v>0</v>
      </c>
      <c r="M25" s="429">
        <f>'3A'!M25+'3B'!M25</f>
        <v>0</v>
      </c>
      <c r="N25" s="429">
        <f>'3A'!N25+'3B'!N25</f>
        <v>0</v>
      </c>
      <c r="O25" s="429">
        <f>'3A'!O25+'3B'!O25</f>
        <v>0</v>
      </c>
      <c r="P25" s="429">
        <f>'3A'!P25+'3B'!P25</f>
        <v>0</v>
      </c>
      <c r="Q25" s="429">
        <f>'3A'!Q25+'3B'!Q25</f>
        <v>0</v>
      </c>
      <c r="R25" s="430">
        <f>'3A'!R25+'3B'!R25</f>
        <v>0</v>
      </c>
      <c r="S25" s="427">
        <f t="shared" si="0"/>
        <v>0</v>
      </c>
    </row>
    <row r="26" spans="1:19" ht="9.9499999999999993" customHeight="1" x14ac:dyDescent="0.2">
      <c r="A26" s="113"/>
      <c r="B26" s="96">
        <v>12</v>
      </c>
      <c r="C26" s="98"/>
      <c r="D26" s="98"/>
      <c r="E26" s="432">
        <f>'3A'!E26+'3B'!E26</f>
        <v>0</v>
      </c>
      <c r="F26" s="433">
        <f>'3A'!F26+'3B'!F26</f>
        <v>0</v>
      </c>
      <c r="G26" s="509">
        <f>'3A'!G26+'3B'!G26</f>
        <v>0</v>
      </c>
      <c r="H26" s="509">
        <f>'3A'!H26+'3B'!H26</f>
        <v>0</v>
      </c>
      <c r="I26" s="509">
        <f>'3A'!I26+'3B'!I26</f>
        <v>0</v>
      </c>
      <c r="J26" s="509">
        <f>'3A'!J26+'3B'!J26</f>
        <v>0</v>
      </c>
      <c r="K26" s="509">
        <f>'3A'!K26+'3B'!K26</f>
        <v>0</v>
      </c>
      <c r="L26" s="509">
        <f>'3A'!L26+'3B'!L26</f>
        <v>0</v>
      </c>
      <c r="M26" s="509">
        <f>'3A'!M26+'3B'!M26</f>
        <v>1</v>
      </c>
      <c r="N26" s="509">
        <f>'3A'!N26+'3B'!N26</f>
        <v>0</v>
      </c>
      <c r="O26" s="509">
        <f>'3A'!O26+'3B'!O26</f>
        <v>0</v>
      </c>
      <c r="P26" s="509">
        <f>'3A'!P26+'3B'!P26</f>
        <v>0</v>
      </c>
      <c r="Q26" s="509">
        <f>'3A'!Q26+'3B'!Q26</f>
        <v>0</v>
      </c>
      <c r="R26" s="541">
        <f>'3A'!R26+'3B'!R26</f>
        <v>0</v>
      </c>
      <c r="S26" s="431">
        <f t="shared" si="0"/>
        <v>1</v>
      </c>
    </row>
    <row r="27" spans="1:19" ht="9.9499999999999993" customHeight="1" x14ac:dyDescent="0.2">
      <c r="A27" s="106"/>
      <c r="B27" s="107">
        <v>13</v>
      </c>
      <c r="C27" s="108"/>
      <c r="D27" s="108"/>
      <c r="E27" s="428">
        <f>'3A'!E27+'3B'!E27</f>
        <v>0</v>
      </c>
      <c r="F27" s="429">
        <f>'3A'!F27+'3B'!F27</f>
        <v>0</v>
      </c>
      <c r="G27" s="429">
        <f>'3A'!G27+'3B'!G27</f>
        <v>0</v>
      </c>
      <c r="H27" s="429">
        <f>'3A'!H27+'3B'!H27</f>
        <v>0</v>
      </c>
      <c r="I27" s="429">
        <f>'3A'!I27+'3B'!I27</f>
        <v>0</v>
      </c>
      <c r="J27" s="429">
        <f>'3A'!J27+'3B'!J27</f>
        <v>0</v>
      </c>
      <c r="K27" s="429">
        <f>'3A'!K27+'3B'!K27</f>
        <v>0</v>
      </c>
      <c r="L27" s="429">
        <f>'3A'!L27+'3B'!L27</f>
        <v>0</v>
      </c>
      <c r="M27" s="429">
        <f>'3A'!M27+'3B'!M27</f>
        <v>0</v>
      </c>
      <c r="N27" s="429">
        <f>'3A'!N27+'3B'!N27</f>
        <v>0</v>
      </c>
      <c r="O27" s="429">
        <f>'3A'!O27+'3B'!O27</f>
        <v>0</v>
      </c>
      <c r="P27" s="429">
        <f>'3A'!P27+'3B'!P27</f>
        <v>0</v>
      </c>
      <c r="Q27" s="429">
        <f>'3A'!Q27+'3B'!Q27</f>
        <v>0</v>
      </c>
      <c r="R27" s="430">
        <f>'3A'!R27+'3B'!R27</f>
        <v>0</v>
      </c>
      <c r="S27" s="427">
        <f t="shared" si="0"/>
        <v>0</v>
      </c>
    </row>
    <row r="28" spans="1:19" ht="9.9499999999999993" customHeight="1" x14ac:dyDescent="0.2">
      <c r="A28" s="113"/>
      <c r="B28" s="96">
        <v>14</v>
      </c>
      <c r="C28" s="98"/>
      <c r="D28" s="98"/>
      <c r="E28" s="432">
        <f>'3A'!E28+'3B'!E28</f>
        <v>0</v>
      </c>
      <c r="F28" s="433">
        <f>'3A'!F28+'3B'!F28</f>
        <v>0</v>
      </c>
      <c r="G28" s="509">
        <f>'3A'!G28+'3B'!G28</f>
        <v>0</v>
      </c>
      <c r="H28" s="509">
        <f>'3A'!H28+'3B'!H28</f>
        <v>0</v>
      </c>
      <c r="I28" s="509">
        <f>'3A'!I28+'3B'!I28</f>
        <v>0</v>
      </c>
      <c r="J28" s="509">
        <f>'3A'!J28+'3B'!J28</f>
        <v>0</v>
      </c>
      <c r="K28" s="509">
        <f>'3A'!K28+'3B'!K28</f>
        <v>0</v>
      </c>
      <c r="L28" s="509">
        <f>'3A'!L28+'3B'!L28</f>
        <v>0</v>
      </c>
      <c r="M28" s="509">
        <f>'3A'!M28+'3B'!M28</f>
        <v>0</v>
      </c>
      <c r="N28" s="509">
        <f>'3A'!N28+'3B'!N28</f>
        <v>0</v>
      </c>
      <c r="O28" s="509">
        <f>'3A'!O28+'3B'!O28</f>
        <v>0</v>
      </c>
      <c r="P28" s="509">
        <f>'3A'!P28+'3B'!P28</f>
        <v>0</v>
      </c>
      <c r="Q28" s="509">
        <f>'3A'!Q28+'3B'!Q28</f>
        <v>0</v>
      </c>
      <c r="R28" s="541">
        <f>'3A'!R28+'3B'!R28</f>
        <v>0</v>
      </c>
      <c r="S28" s="431">
        <f t="shared" si="0"/>
        <v>0</v>
      </c>
    </row>
    <row r="29" spans="1:19" ht="9.9499999999999993" customHeight="1" x14ac:dyDescent="0.2">
      <c r="A29" s="106"/>
      <c r="B29" s="107">
        <v>15</v>
      </c>
      <c r="C29" s="108"/>
      <c r="D29" s="108"/>
      <c r="E29" s="428">
        <f>'3A'!E29+'3B'!E29</f>
        <v>0</v>
      </c>
      <c r="F29" s="429">
        <f>'3A'!F29+'3B'!F29</f>
        <v>0</v>
      </c>
      <c r="G29" s="429">
        <f>'3A'!G29+'3B'!G29</f>
        <v>1</v>
      </c>
      <c r="H29" s="429">
        <f>'3A'!H29+'3B'!H29</f>
        <v>0</v>
      </c>
      <c r="I29" s="429">
        <f>'3A'!I29+'3B'!I29</f>
        <v>0</v>
      </c>
      <c r="J29" s="429">
        <f>'3A'!J29+'3B'!J29</f>
        <v>0</v>
      </c>
      <c r="K29" s="429">
        <f>'3A'!K29+'3B'!K29</f>
        <v>0</v>
      </c>
      <c r="L29" s="429">
        <f>'3A'!L29+'3B'!L29</f>
        <v>0</v>
      </c>
      <c r="M29" s="429">
        <f>'3A'!M29+'3B'!M29</f>
        <v>0</v>
      </c>
      <c r="N29" s="429">
        <f>'3A'!N29+'3B'!N29</f>
        <v>0</v>
      </c>
      <c r="O29" s="429">
        <f>'3A'!O29+'3B'!O29</f>
        <v>0</v>
      </c>
      <c r="P29" s="429">
        <f>'3A'!P29+'3B'!P29</f>
        <v>0</v>
      </c>
      <c r="Q29" s="429">
        <f>'3A'!Q29+'3B'!Q29</f>
        <v>0</v>
      </c>
      <c r="R29" s="430">
        <f>'3A'!R29+'3B'!R29</f>
        <v>0</v>
      </c>
      <c r="S29" s="427">
        <f t="shared" si="0"/>
        <v>1</v>
      </c>
    </row>
    <row r="30" spans="1:19" ht="9.9499999999999993" customHeight="1" x14ac:dyDescent="0.2">
      <c r="A30" s="113"/>
      <c r="B30" s="96">
        <v>16</v>
      </c>
      <c r="C30" s="98"/>
      <c r="D30" s="98"/>
      <c r="E30" s="432">
        <f>'3A'!E30+'3B'!E30</f>
        <v>0</v>
      </c>
      <c r="F30" s="433">
        <f>'3A'!F30+'3B'!F30</f>
        <v>0</v>
      </c>
      <c r="G30" s="509">
        <f>'3A'!G30+'3B'!G30</f>
        <v>0</v>
      </c>
      <c r="H30" s="509">
        <f>'3A'!H30+'3B'!H30</f>
        <v>0</v>
      </c>
      <c r="I30" s="509">
        <f>'3A'!I30+'3B'!I30</f>
        <v>0</v>
      </c>
      <c r="J30" s="509">
        <f>'3A'!J30+'3B'!J30</f>
        <v>0</v>
      </c>
      <c r="K30" s="509">
        <f>'3A'!K30+'3B'!K30</f>
        <v>0</v>
      </c>
      <c r="L30" s="509">
        <f>'3A'!L30+'3B'!L30</f>
        <v>0</v>
      </c>
      <c r="M30" s="509">
        <f>'3A'!M30+'3B'!M30</f>
        <v>0</v>
      </c>
      <c r="N30" s="509">
        <f>'3A'!N30+'3B'!N30</f>
        <v>0</v>
      </c>
      <c r="O30" s="509">
        <f>'3A'!O30+'3B'!O30</f>
        <v>0</v>
      </c>
      <c r="P30" s="509">
        <f>'3A'!P30+'3B'!P30</f>
        <v>0</v>
      </c>
      <c r="Q30" s="509">
        <f>'3A'!Q30+'3B'!Q30</f>
        <v>1</v>
      </c>
      <c r="R30" s="541">
        <f>'3A'!R30+'3B'!R30</f>
        <v>0</v>
      </c>
      <c r="S30" s="431">
        <f t="shared" si="0"/>
        <v>1</v>
      </c>
    </row>
    <row r="31" spans="1:19" ht="9.9499999999999993" customHeight="1" x14ac:dyDescent="0.2">
      <c r="A31" s="106"/>
      <c r="B31" s="107">
        <v>17</v>
      </c>
      <c r="C31" s="108"/>
      <c r="D31" s="108"/>
      <c r="E31" s="428">
        <f>'3A'!E31+'3B'!E31</f>
        <v>0</v>
      </c>
      <c r="F31" s="429">
        <f>'3A'!F31+'3B'!F31</f>
        <v>0</v>
      </c>
      <c r="G31" s="429">
        <f>'3A'!G31+'3B'!G31</f>
        <v>0</v>
      </c>
      <c r="H31" s="429">
        <f>'3A'!H31+'3B'!H31</f>
        <v>0</v>
      </c>
      <c r="I31" s="429">
        <f>'3A'!I31+'3B'!I31</f>
        <v>0</v>
      </c>
      <c r="J31" s="429">
        <f>'3A'!J31+'3B'!J31</f>
        <v>0</v>
      </c>
      <c r="K31" s="429">
        <f>'3A'!K31+'3B'!K31</f>
        <v>0</v>
      </c>
      <c r="L31" s="429">
        <f>'3A'!L31+'3B'!L31</f>
        <v>0</v>
      </c>
      <c r="M31" s="429">
        <f>'3A'!M31+'3B'!M31</f>
        <v>0</v>
      </c>
      <c r="N31" s="429">
        <f>'3A'!N31+'3B'!N31</f>
        <v>0</v>
      </c>
      <c r="O31" s="429">
        <f>'3A'!O31+'3B'!O31</f>
        <v>0</v>
      </c>
      <c r="P31" s="429">
        <f>'3A'!P31+'3B'!P31</f>
        <v>0</v>
      </c>
      <c r="Q31" s="429">
        <f>'3A'!Q31+'3B'!Q31</f>
        <v>0</v>
      </c>
      <c r="R31" s="430">
        <f>'3A'!R31+'3B'!R31</f>
        <v>0</v>
      </c>
      <c r="S31" s="427">
        <f t="shared" si="0"/>
        <v>0</v>
      </c>
    </row>
    <row r="32" spans="1:19" ht="9.9499999999999993" customHeight="1" x14ac:dyDescent="0.2">
      <c r="A32" s="113"/>
      <c r="B32" s="96">
        <v>18</v>
      </c>
      <c r="C32" s="98"/>
      <c r="D32" s="98"/>
      <c r="E32" s="432">
        <f>'3A'!E32+'3B'!E32</f>
        <v>0</v>
      </c>
      <c r="F32" s="433">
        <f>'3A'!F32+'3B'!F32</f>
        <v>0</v>
      </c>
      <c r="G32" s="509">
        <f>'3A'!G32+'3B'!G32</f>
        <v>0</v>
      </c>
      <c r="H32" s="509">
        <f>'3A'!H32+'3B'!H32</f>
        <v>0</v>
      </c>
      <c r="I32" s="509">
        <f>'3A'!I32+'3B'!I32</f>
        <v>0</v>
      </c>
      <c r="J32" s="509">
        <f>'3A'!J32+'3B'!J32</f>
        <v>0</v>
      </c>
      <c r="K32" s="509">
        <f>'3A'!K32+'3B'!K32</f>
        <v>0</v>
      </c>
      <c r="L32" s="509">
        <f>'3A'!L32+'3B'!L32</f>
        <v>0</v>
      </c>
      <c r="M32" s="509">
        <f>'3A'!M32+'3B'!M32</f>
        <v>0</v>
      </c>
      <c r="N32" s="509">
        <f>'3A'!N32+'3B'!N32</f>
        <v>0</v>
      </c>
      <c r="O32" s="509">
        <f>'3A'!O32+'3B'!O32</f>
        <v>0</v>
      </c>
      <c r="P32" s="509">
        <f>'3A'!P32+'3B'!P32</f>
        <v>0</v>
      </c>
      <c r="Q32" s="509">
        <f>'3A'!Q32+'3B'!Q32</f>
        <v>0</v>
      </c>
      <c r="R32" s="541">
        <f>'3A'!R32+'3B'!R32</f>
        <v>0</v>
      </c>
      <c r="S32" s="431">
        <f t="shared" si="0"/>
        <v>0</v>
      </c>
    </row>
    <row r="33" spans="1:19" ht="9.9499999999999993" customHeight="1" x14ac:dyDescent="0.2">
      <c r="A33" s="106"/>
      <c r="B33" s="107">
        <v>19</v>
      </c>
      <c r="C33" s="108"/>
      <c r="D33" s="108"/>
      <c r="E33" s="428">
        <f>'3A'!E33+'3B'!E33</f>
        <v>1</v>
      </c>
      <c r="F33" s="429">
        <f>'3A'!F33+'3B'!F33</f>
        <v>1</v>
      </c>
      <c r="G33" s="429">
        <f>'3A'!G33+'3B'!G33</f>
        <v>2</v>
      </c>
      <c r="H33" s="429">
        <f>'3A'!H33+'3B'!H33</f>
        <v>0</v>
      </c>
      <c r="I33" s="429">
        <f>'3A'!I33+'3B'!I33</f>
        <v>0</v>
      </c>
      <c r="J33" s="429">
        <f>'3A'!J33+'3B'!J33</f>
        <v>0</v>
      </c>
      <c r="K33" s="429">
        <f>'3A'!K33+'3B'!K33</f>
        <v>0</v>
      </c>
      <c r="L33" s="429">
        <f>'3A'!L33+'3B'!L33</f>
        <v>0</v>
      </c>
      <c r="M33" s="429">
        <f>'3A'!M33+'3B'!M33</f>
        <v>0</v>
      </c>
      <c r="N33" s="429">
        <f>'3A'!N33+'3B'!N33</f>
        <v>0</v>
      </c>
      <c r="O33" s="429">
        <f>'3A'!O33+'3B'!O33</f>
        <v>0</v>
      </c>
      <c r="P33" s="429">
        <f>'3A'!P33+'3B'!P33</f>
        <v>0</v>
      </c>
      <c r="Q33" s="429">
        <f>'3A'!Q33+'3B'!Q33</f>
        <v>0</v>
      </c>
      <c r="R33" s="430">
        <f>'3A'!R33+'3B'!R33</f>
        <v>1</v>
      </c>
      <c r="S33" s="427">
        <f t="shared" si="0"/>
        <v>5</v>
      </c>
    </row>
    <row r="34" spans="1:19" ht="9.9499999999999993" customHeight="1" x14ac:dyDescent="0.2">
      <c r="A34" s="113"/>
      <c r="B34" s="96">
        <v>20</v>
      </c>
      <c r="C34" s="98"/>
      <c r="D34" s="98"/>
      <c r="E34" s="432">
        <f>'3A'!E34+'3B'!E34</f>
        <v>5</v>
      </c>
      <c r="F34" s="433">
        <f>'3A'!F34+'3B'!F34</f>
        <v>2</v>
      </c>
      <c r="G34" s="509">
        <f>'3A'!G34+'3B'!G34</f>
        <v>8</v>
      </c>
      <c r="H34" s="509">
        <f>'3A'!H34+'3B'!H34</f>
        <v>3</v>
      </c>
      <c r="I34" s="509">
        <f>'3A'!I34+'3B'!I34</f>
        <v>0</v>
      </c>
      <c r="J34" s="509">
        <f>'3A'!J34+'3B'!J34</f>
        <v>0</v>
      </c>
      <c r="K34" s="509">
        <f>'3A'!K34+'3B'!K34</f>
        <v>0</v>
      </c>
      <c r="L34" s="509">
        <f>'3A'!L34+'3B'!L34</f>
        <v>0</v>
      </c>
      <c r="M34" s="509">
        <f>'3A'!M34+'3B'!M34</f>
        <v>0</v>
      </c>
      <c r="N34" s="509">
        <f>'3A'!N34+'3B'!N34</f>
        <v>0</v>
      </c>
      <c r="O34" s="509">
        <f>'3A'!O34+'3B'!O34</f>
        <v>0</v>
      </c>
      <c r="P34" s="509">
        <f>'3A'!P34+'3B'!P34</f>
        <v>0</v>
      </c>
      <c r="Q34" s="509">
        <f>'3A'!Q34+'3B'!Q34</f>
        <v>2</v>
      </c>
      <c r="R34" s="541">
        <f>'3A'!R34+'3B'!R34</f>
        <v>0</v>
      </c>
      <c r="S34" s="431">
        <f t="shared" si="0"/>
        <v>20</v>
      </c>
    </row>
    <row r="35" spans="1:19" ht="9.9499999999999993" customHeight="1" x14ac:dyDescent="0.2">
      <c r="A35" s="106"/>
      <c r="B35" s="107">
        <v>21</v>
      </c>
      <c r="C35" s="108"/>
      <c r="D35" s="108"/>
      <c r="E35" s="428">
        <f>'3A'!E35+'3B'!E35</f>
        <v>16</v>
      </c>
      <c r="F35" s="429">
        <f>'3A'!F35+'3B'!F35</f>
        <v>2</v>
      </c>
      <c r="G35" s="429">
        <f>'3A'!G35+'3B'!G35</f>
        <v>9</v>
      </c>
      <c r="H35" s="429">
        <f>'3A'!H35+'3B'!H35</f>
        <v>5</v>
      </c>
      <c r="I35" s="429">
        <f>'3A'!I35+'3B'!I35</f>
        <v>0</v>
      </c>
      <c r="J35" s="429">
        <f>'3A'!J35+'3B'!J35</f>
        <v>0</v>
      </c>
      <c r="K35" s="429">
        <f>'3A'!K35+'3B'!K35</f>
        <v>1</v>
      </c>
      <c r="L35" s="429">
        <f>'3A'!L35+'3B'!L35</f>
        <v>0</v>
      </c>
      <c r="M35" s="429">
        <f>'3A'!M35+'3B'!M35</f>
        <v>0</v>
      </c>
      <c r="N35" s="429">
        <f>'3A'!N35+'3B'!N35</f>
        <v>0</v>
      </c>
      <c r="O35" s="429">
        <f>'3A'!O35+'3B'!O35</f>
        <v>0</v>
      </c>
      <c r="P35" s="429">
        <f>'3A'!P35+'3B'!P35</f>
        <v>0</v>
      </c>
      <c r="Q35" s="429">
        <f>'3A'!Q35+'3B'!Q35</f>
        <v>1</v>
      </c>
      <c r="R35" s="430">
        <f>'3A'!R35+'3B'!R35</f>
        <v>2</v>
      </c>
      <c r="S35" s="427">
        <f t="shared" si="0"/>
        <v>36</v>
      </c>
    </row>
    <row r="36" spans="1:19" ht="9.9499999999999993" customHeight="1" x14ac:dyDescent="0.2">
      <c r="A36" s="113"/>
      <c r="B36" s="96">
        <v>22</v>
      </c>
      <c r="C36" s="98"/>
      <c r="D36" s="98"/>
      <c r="E36" s="432">
        <f>'3A'!E36+'3B'!E36</f>
        <v>7</v>
      </c>
      <c r="F36" s="433">
        <f>'3A'!F36+'3B'!F36</f>
        <v>2</v>
      </c>
      <c r="G36" s="509">
        <f>'3A'!G36+'3B'!G36</f>
        <v>13</v>
      </c>
      <c r="H36" s="509">
        <f>'3A'!H36+'3B'!H36</f>
        <v>6</v>
      </c>
      <c r="I36" s="509">
        <f>'3A'!I36+'3B'!I36</f>
        <v>2</v>
      </c>
      <c r="J36" s="509">
        <f>'3A'!J36+'3B'!J36</f>
        <v>1</v>
      </c>
      <c r="K36" s="509">
        <f>'3A'!K36+'3B'!K36</f>
        <v>1</v>
      </c>
      <c r="L36" s="509">
        <f>'3A'!L36+'3B'!L36</f>
        <v>0</v>
      </c>
      <c r="M36" s="509">
        <f>'3A'!M36+'3B'!M36</f>
        <v>0</v>
      </c>
      <c r="N36" s="509">
        <f>'3A'!N36+'3B'!N36</f>
        <v>0</v>
      </c>
      <c r="O36" s="509">
        <f>'3A'!O36+'3B'!O36</f>
        <v>0</v>
      </c>
      <c r="P36" s="509">
        <f>'3A'!P36+'3B'!P36</f>
        <v>0</v>
      </c>
      <c r="Q36" s="509">
        <f>'3A'!Q36+'3B'!Q36</f>
        <v>4</v>
      </c>
      <c r="R36" s="541">
        <f>'3A'!R36+'3B'!R36</f>
        <v>0</v>
      </c>
      <c r="S36" s="431">
        <f t="shared" si="0"/>
        <v>36</v>
      </c>
    </row>
    <row r="37" spans="1:19" ht="9.9499999999999993" customHeight="1" x14ac:dyDescent="0.2">
      <c r="A37" s="106"/>
      <c r="B37" s="107">
        <v>23</v>
      </c>
      <c r="C37" s="108"/>
      <c r="D37" s="108"/>
      <c r="E37" s="428">
        <f>'3A'!E37+'3B'!E37</f>
        <v>11</v>
      </c>
      <c r="F37" s="429">
        <f>'3A'!F37+'3B'!F37</f>
        <v>7</v>
      </c>
      <c r="G37" s="429">
        <f>'3A'!G37+'3B'!G37</f>
        <v>13</v>
      </c>
      <c r="H37" s="429">
        <f>'3A'!H37+'3B'!H37</f>
        <v>5</v>
      </c>
      <c r="I37" s="429">
        <f>'3A'!I37+'3B'!I37</f>
        <v>4</v>
      </c>
      <c r="J37" s="429">
        <f>'3A'!J37+'3B'!J37</f>
        <v>0</v>
      </c>
      <c r="K37" s="429">
        <f>'3A'!K37+'3B'!K37</f>
        <v>1</v>
      </c>
      <c r="L37" s="429">
        <f>'3A'!L37+'3B'!L37</f>
        <v>0</v>
      </c>
      <c r="M37" s="429">
        <f>'3A'!M37+'3B'!M37</f>
        <v>0</v>
      </c>
      <c r="N37" s="429">
        <f>'3A'!N37+'3B'!N37</f>
        <v>0</v>
      </c>
      <c r="O37" s="429">
        <f>'3A'!O37+'3B'!O37</f>
        <v>1</v>
      </c>
      <c r="P37" s="429">
        <f>'3A'!P37+'3B'!P37</f>
        <v>0</v>
      </c>
      <c r="Q37" s="429">
        <f>'3A'!Q37+'3B'!Q37</f>
        <v>5</v>
      </c>
      <c r="R37" s="430">
        <f>'3A'!R37+'3B'!R37</f>
        <v>0</v>
      </c>
      <c r="S37" s="427">
        <f t="shared" si="0"/>
        <v>47</v>
      </c>
    </row>
    <row r="38" spans="1:19" ht="9.9499999999999993" customHeight="1" x14ac:dyDescent="0.2">
      <c r="A38" s="113"/>
      <c r="B38" s="96">
        <v>24</v>
      </c>
      <c r="C38" s="98"/>
      <c r="D38" s="98"/>
      <c r="E38" s="432">
        <f>'3A'!E38+'3B'!E38</f>
        <v>9</v>
      </c>
      <c r="F38" s="433">
        <f>'3A'!F38+'3B'!F38</f>
        <v>7</v>
      </c>
      <c r="G38" s="509">
        <f>'3A'!G38+'3B'!G38</f>
        <v>12</v>
      </c>
      <c r="H38" s="509">
        <f>'3A'!H38+'3B'!H38</f>
        <v>4</v>
      </c>
      <c r="I38" s="509">
        <f>'3A'!I38+'3B'!I38</f>
        <v>2</v>
      </c>
      <c r="J38" s="509">
        <f>'3A'!J38+'3B'!J38</f>
        <v>1</v>
      </c>
      <c r="K38" s="509">
        <f>'3A'!K38+'3B'!K38</f>
        <v>2</v>
      </c>
      <c r="L38" s="509">
        <f>'3A'!L38+'3B'!L38</f>
        <v>0</v>
      </c>
      <c r="M38" s="509">
        <f>'3A'!M38+'3B'!M38</f>
        <v>3</v>
      </c>
      <c r="N38" s="509">
        <f>'3A'!N38+'3B'!N38</f>
        <v>0</v>
      </c>
      <c r="O38" s="509">
        <f>'3A'!O38+'3B'!O38</f>
        <v>2</v>
      </c>
      <c r="P38" s="509">
        <f>'3A'!P38+'3B'!P38</f>
        <v>0</v>
      </c>
      <c r="Q38" s="509">
        <f>'3A'!Q38+'3B'!Q38</f>
        <v>2</v>
      </c>
      <c r="R38" s="541">
        <f>'3A'!R38+'3B'!R38</f>
        <v>2</v>
      </c>
      <c r="S38" s="431">
        <f t="shared" si="0"/>
        <v>46</v>
      </c>
    </row>
    <row r="39" spans="1:19" ht="9.9499999999999993" customHeight="1" x14ac:dyDescent="0.2">
      <c r="A39" s="106"/>
      <c r="B39" s="107">
        <v>25</v>
      </c>
      <c r="C39" s="108"/>
      <c r="D39" s="108"/>
      <c r="E39" s="428">
        <f>'3A'!E39+'3B'!E39</f>
        <v>15</v>
      </c>
      <c r="F39" s="429">
        <f>'3A'!F39+'3B'!F39</f>
        <v>7</v>
      </c>
      <c r="G39" s="429">
        <f>'3A'!G39+'3B'!G39</f>
        <v>32</v>
      </c>
      <c r="H39" s="429">
        <f>'3A'!H39+'3B'!H39</f>
        <v>6</v>
      </c>
      <c r="I39" s="429">
        <f>'3A'!I39+'3B'!I39</f>
        <v>1</v>
      </c>
      <c r="J39" s="429">
        <f>'3A'!J39+'3B'!J39</f>
        <v>1</v>
      </c>
      <c r="K39" s="429">
        <f>'3A'!K39+'3B'!K39</f>
        <v>2</v>
      </c>
      <c r="L39" s="429">
        <f>'3A'!L39+'3B'!L39</f>
        <v>3</v>
      </c>
      <c r="M39" s="429">
        <f>'3A'!M39+'3B'!M39</f>
        <v>2</v>
      </c>
      <c r="N39" s="429">
        <f>'3A'!N39+'3B'!N39</f>
        <v>0</v>
      </c>
      <c r="O39" s="429">
        <f>'3A'!O39+'3B'!O39</f>
        <v>3</v>
      </c>
      <c r="P39" s="429">
        <f>'3A'!P39+'3B'!P39</f>
        <v>0</v>
      </c>
      <c r="Q39" s="429">
        <f>'3A'!Q39+'3B'!Q39</f>
        <v>4</v>
      </c>
      <c r="R39" s="430">
        <f>'3A'!R39+'3B'!R39</f>
        <v>2</v>
      </c>
      <c r="S39" s="427">
        <f t="shared" si="0"/>
        <v>78</v>
      </c>
    </row>
    <row r="40" spans="1:19" ht="9.9499999999999993" customHeight="1" x14ac:dyDescent="0.2">
      <c r="A40" s="113"/>
      <c r="B40" s="96">
        <v>26</v>
      </c>
      <c r="C40" s="98"/>
      <c r="D40" s="98"/>
      <c r="E40" s="432">
        <f>'3A'!E40+'3B'!E40</f>
        <v>15</v>
      </c>
      <c r="F40" s="433">
        <f>'3A'!F40+'3B'!F40</f>
        <v>3</v>
      </c>
      <c r="G40" s="509">
        <f>'3A'!G40+'3B'!G40</f>
        <v>19</v>
      </c>
      <c r="H40" s="509">
        <f>'3A'!H40+'3B'!H40</f>
        <v>8</v>
      </c>
      <c r="I40" s="509">
        <f>'3A'!I40+'3B'!I40</f>
        <v>3</v>
      </c>
      <c r="J40" s="509">
        <f>'3A'!J40+'3B'!J40</f>
        <v>3</v>
      </c>
      <c r="K40" s="509">
        <f>'3A'!K40+'3B'!K40</f>
        <v>8</v>
      </c>
      <c r="L40" s="509">
        <f>'3A'!L40+'3B'!L40</f>
        <v>1</v>
      </c>
      <c r="M40" s="509">
        <f>'3A'!M40+'3B'!M40</f>
        <v>3</v>
      </c>
      <c r="N40" s="509">
        <f>'3A'!N40+'3B'!N40</f>
        <v>1</v>
      </c>
      <c r="O40" s="509">
        <f>'3A'!O40+'3B'!O40</f>
        <v>0</v>
      </c>
      <c r="P40" s="509">
        <f>'3A'!P40+'3B'!P40</f>
        <v>0</v>
      </c>
      <c r="Q40" s="509">
        <f>'3A'!Q40+'3B'!Q40</f>
        <v>7</v>
      </c>
      <c r="R40" s="541">
        <f>'3A'!R40+'3B'!R40</f>
        <v>2</v>
      </c>
      <c r="S40" s="431">
        <f t="shared" si="0"/>
        <v>73</v>
      </c>
    </row>
    <row r="41" spans="1:19" ht="9.9499999999999993" customHeight="1" x14ac:dyDescent="0.2">
      <c r="A41" s="106"/>
      <c r="B41" s="107">
        <v>27</v>
      </c>
      <c r="C41" s="108"/>
      <c r="D41" s="108"/>
      <c r="E41" s="428">
        <f>'3A'!E41+'3B'!E41</f>
        <v>12</v>
      </c>
      <c r="F41" s="429">
        <f>'3A'!F41+'3B'!F41</f>
        <v>10</v>
      </c>
      <c r="G41" s="429">
        <f>'3A'!G41+'3B'!G41</f>
        <v>17</v>
      </c>
      <c r="H41" s="429">
        <f>'3A'!H41+'3B'!H41</f>
        <v>18</v>
      </c>
      <c r="I41" s="429">
        <f>'3A'!I41+'3B'!I41</f>
        <v>10</v>
      </c>
      <c r="J41" s="429">
        <f>'3A'!J41+'3B'!J41</f>
        <v>4</v>
      </c>
      <c r="K41" s="429">
        <f>'3A'!K41+'3B'!K41</f>
        <v>5</v>
      </c>
      <c r="L41" s="429">
        <f>'3A'!L41+'3B'!L41</f>
        <v>1</v>
      </c>
      <c r="M41" s="429">
        <f>'3A'!M41+'3B'!M41</f>
        <v>4</v>
      </c>
      <c r="N41" s="429">
        <f>'3A'!N41+'3B'!N41</f>
        <v>6</v>
      </c>
      <c r="O41" s="429">
        <f>'3A'!O41+'3B'!O41</f>
        <v>2</v>
      </c>
      <c r="P41" s="429">
        <f>'3A'!P41+'3B'!P41</f>
        <v>1</v>
      </c>
      <c r="Q41" s="429">
        <f>'3A'!Q41+'3B'!Q41</f>
        <v>14</v>
      </c>
      <c r="R41" s="430">
        <f>'3A'!R41+'3B'!R41</f>
        <v>6</v>
      </c>
      <c r="S41" s="427">
        <f t="shared" si="0"/>
        <v>110</v>
      </c>
    </row>
    <row r="42" spans="1:19" ht="9.9499999999999993" customHeight="1" x14ac:dyDescent="0.2">
      <c r="A42" s="113"/>
      <c r="B42" s="96">
        <v>28</v>
      </c>
      <c r="C42" s="98"/>
      <c r="D42" s="98"/>
      <c r="E42" s="432">
        <f>'3A'!E42+'3B'!E42</f>
        <v>11</v>
      </c>
      <c r="F42" s="433">
        <f>'3A'!F42+'3B'!F42</f>
        <v>3</v>
      </c>
      <c r="G42" s="509">
        <f>'3A'!G42+'3B'!G42</f>
        <v>21</v>
      </c>
      <c r="H42" s="509">
        <f>'3A'!H42+'3B'!H42</f>
        <v>8</v>
      </c>
      <c r="I42" s="509">
        <f>'3A'!I42+'3B'!I42</f>
        <v>5</v>
      </c>
      <c r="J42" s="509">
        <f>'3A'!J42+'3B'!J42</f>
        <v>3</v>
      </c>
      <c r="K42" s="509">
        <f>'3A'!K42+'3B'!K42</f>
        <v>6</v>
      </c>
      <c r="L42" s="509">
        <f>'3A'!L42+'3B'!L42</f>
        <v>4</v>
      </c>
      <c r="M42" s="509">
        <f>'3A'!M42+'3B'!M42</f>
        <v>1</v>
      </c>
      <c r="N42" s="509">
        <f>'3A'!N42+'3B'!N42</f>
        <v>3</v>
      </c>
      <c r="O42" s="509">
        <f>'3A'!O42+'3B'!O42</f>
        <v>5</v>
      </c>
      <c r="P42" s="509">
        <f>'3A'!P42+'3B'!P42</f>
        <v>1</v>
      </c>
      <c r="Q42" s="509">
        <f>'3A'!Q42+'3B'!Q42</f>
        <v>15</v>
      </c>
      <c r="R42" s="541">
        <f>'3A'!R42+'3B'!R42</f>
        <v>7</v>
      </c>
      <c r="S42" s="431">
        <f t="shared" si="0"/>
        <v>93</v>
      </c>
    </row>
    <row r="43" spans="1:19" ht="9.9499999999999993" customHeight="1" x14ac:dyDescent="0.2">
      <c r="A43" s="106"/>
      <c r="B43" s="107">
        <v>29</v>
      </c>
      <c r="C43" s="108"/>
      <c r="D43" s="108"/>
      <c r="E43" s="428">
        <f>'3A'!E43+'3B'!E43</f>
        <v>20</v>
      </c>
      <c r="F43" s="429">
        <f>'3A'!F43+'3B'!F43</f>
        <v>7</v>
      </c>
      <c r="G43" s="429">
        <f>'3A'!G43+'3B'!G43</f>
        <v>30</v>
      </c>
      <c r="H43" s="429">
        <f>'3A'!H43+'3B'!H43</f>
        <v>12</v>
      </c>
      <c r="I43" s="429">
        <f>'3A'!I43+'3B'!I43</f>
        <v>2</v>
      </c>
      <c r="J43" s="429">
        <f>'3A'!J43+'3B'!J43</f>
        <v>4</v>
      </c>
      <c r="K43" s="429">
        <f>'3A'!K43+'3B'!K43</f>
        <v>3</v>
      </c>
      <c r="L43" s="429">
        <f>'3A'!L43+'3B'!L43</f>
        <v>4</v>
      </c>
      <c r="M43" s="429">
        <f>'3A'!M43+'3B'!M43</f>
        <v>5</v>
      </c>
      <c r="N43" s="429">
        <f>'3A'!N43+'3B'!N43</f>
        <v>2</v>
      </c>
      <c r="O43" s="429">
        <f>'3A'!O43+'3B'!O43</f>
        <v>2</v>
      </c>
      <c r="P43" s="429">
        <f>'3A'!P43+'3B'!P43</f>
        <v>1</v>
      </c>
      <c r="Q43" s="429">
        <f>'3A'!Q43+'3B'!Q43</f>
        <v>19</v>
      </c>
      <c r="R43" s="430">
        <f>'3A'!R43+'3B'!R43</f>
        <v>3</v>
      </c>
      <c r="S43" s="427">
        <f t="shared" si="0"/>
        <v>114</v>
      </c>
    </row>
    <row r="44" spans="1:19" ht="9.9499999999999993" customHeight="1" x14ac:dyDescent="0.2">
      <c r="A44" s="113"/>
      <c r="B44" s="96">
        <v>30</v>
      </c>
      <c r="C44" s="98"/>
      <c r="D44" s="98"/>
      <c r="E44" s="432">
        <f>'3A'!E44+'3B'!E44</f>
        <v>22</v>
      </c>
      <c r="F44" s="433">
        <f>'3A'!F44+'3B'!F44</f>
        <v>9</v>
      </c>
      <c r="G44" s="509">
        <f>'3A'!G44+'3B'!G44</f>
        <v>32</v>
      </c>
      <c r="H44" s="509">
        <f>'3A'!H44+'3B'!H44</f>
        <v>13</v>
      </c>
      <c r="I44" s="509">
        <f>'3A'!I44+'3B'!I44</f>
        <v>5</v>
      </c>
      <c r="J44" s="509">
        <f>'3A'!J44+'3B'!J44</f>
        <v>6</v>
      </c>
      <c r="K44" s="509">
        <f>'3A'!K44+'3B'!K44</f>
        <v>3</v>
      </c>
      <c r="L44" s="509">
        <f>'3A'!L44+'3B'!L44</f>
        <v>3</v>
      </c>
      <c r="M44" s="509">
        <f>'3A'!M44+'3B'!M44</f>
        <v>4</v>
      </c>
      <c r="N44" s="509">
        <f>'3A'!N44+'3B'!N44</f>
        <v>2</v>
      </c>
      <c r="O44" s="509">
        <f>'3A'!O44+'3B'!O44</f>
        <v>2</v>
      </c>
      <c r="P44" s="509">
        <f>'3A'!P44+'3B'!P44</f>
        <v>3</v>
      </c>
      <c r="Q44" s="509">
        <f>'3A'!Q44+'3B'!Q44</f>
        <v>28</v>
      </c>
      <c r="R44" s="541">
        <f>'3A'!R44+'3B'!R44</f>
        <v>6</v>
      </c>
      <c r="S44" s="431">
        <f t="shared" si="0"/>
        <v>138</v>
      </c>
    </row>
    <row r="45" spans="1:19" ht="9.9499999999999993" customHeight="1" x14ac:dyDescent="0.2">
      <c r="A45" s="106"/>
      <c r="B45" s="107">
        <v>31</v>
      </c>
      <c r="C45" s="108"/>
      <c r="D45" s="108"/>
      <c r="E45" s="428">
        <f>'3A'!E45+'3B'!E45</f>
        <v>14</v>
      </c>
      <c r="F45" s="429">
        <f>'3A'!F45+'3B'!F45</f>
        <v>7</v>
      </c>
      <c r="G45" s="429">
        <f>'3A'!G45+'3B'!G45</f>
        <v>27</v>
      </c>
      <c r="H45" s="429">
        <f>'3A'!H45+'3B'!H45</f>
        <v>8</v>
      </c>
      <c r="I45" s="429">
        <f>'3A'!I45+'3B'!I45</f>
        <v>2</v>
      </c>
      <c r="J45" s="429">
        <f>'3A'!J45+'3B'!J45</f>
        <v>3</v>
      </c>
      <c r="K45" s="429">
        <f>'3A'!K45+'3B'!K45</f>
        <v>4</v>
      </c>
      <c r="L45" s="429">
        <f>'3A'!L45+'3B'!L45</f>
        <v>2</v>
      </c>
      <c r="M45" s="429">
        <f>'3A'!M45+'3B'!M45</f>
        <v>3</v>
      </c>
      <c r="N45" s="429">
        <f>'3A'!N45+'3B'!N45</f>
        <v>1</v>
      </c>
      <c r="O45" s="429">
        <f>'3A'!O45+'3B'!O45</f>
        <v>3</v>
      </c>
      <c r="P45" s="429">
        <f>'3A'!P45+'3B'!P45</f>
        <v>1</v>
      </c>
      <c r="Q45" s="429">
        <f>'3A'!Q45+'3B'!Q45</f>
        <v>28</v>
      </c>
      <c r="R45" s="430">
        <f>'3A'!R45+'3B'!R45</f>
        <v>10</v>
      </c>
      <c r="S45" s="427">
        <f t="shared" si="0"/>
        <v>113</v>
      </c>
    </row>
    <row r="46" spans="1:19" ht="9.9499999999999993" customHeight="1" x14ac:dyDescent="0.2">
      <c r="A46" s="113"/>
      <c r="B46" s="96">
        <v>32</v>
      </c>
      <c r="C46" s="98"/>
      <c r="D46" s="98"/>
      <c r="E46" s="432">
        <f>'3A'!E46+'3B'!E46</f>
        <v>25</v>
      </c>
      <c r="F46" s="433">
        <f>'3A'!F46+'3B'!F46</f>
        <v>9</v>
      </c>
      <c r="G46" s="509">
        <f>'3A'!G46+'3B'!G46</f>
        <v>35</v>
      </c>
      <c r="H46" s="509">
        <f>'3A'!H46+'3B'!H46</f>
        <v>7</v>
      </c>
      <c r="I46" s="509">
        <f>'3A'!I46+'3B'!I46</f>
        <v>6</v>
      </c>
      <c r="J46" s="509">
        <f>'3A'!J46+'3B'!J46</f>
        <v>4</v>
      </c>
      <c r="K46" s="509">
        <f>'3A'!K46+'3B'!K46</f>
        <v>2</v>
      </c>
      <c r="L46" s="509">
        <f>'3A'!L46+'3B'!L46</f>
        <v>1</v>
      </c>
      <c r="M46" s="509">
        <f>'3A'!M46+'3B'!M46</f>
        <v>6</v>
      </c>
      <c r="N46" s="509">
        <f>'3A'!N46+'3B'!N46</f>
        <v>7</v>
      </c>
      <c r="O46" s="509">
        <f>'3A'!O46+'3B'!O46</f>
        <v>6</v>
      </c>
      <c r="P46" s="509">
        <f>'3A'!P46+'3B'!P46</f>
        <v>2</v>
      </c>
      <c r="Q46" s="509">
        <f>'3A'!Q46+'3B'!Q46</f>
        <v>21</v>
      </c>
      <c r="R46" s="541">
        <f>'3A'!R46+'3B'!R46</f>
        <v>14</v>
      </c>
      <c r="S46" s="431">
        <f t="shared" si="0"/>
        <v>145</v>
      </c>
    </row>
    <row r="47" spans="1:19" ht="9.9499999999999993" customHeight="1" thickBot="1" x14ac:dyDescent="0.25">
      <c r="A47" s="114"/>
      <c r="B47" s="115">
        <v>33</v>
      </c>
      <c r="C47" s="116"/>
      <c r="D47" s="116"/>
      <c r="E47" s="515">
        <f>'3A'!E47+'3B'!E47</f>
        <v>19</v>
      </c>
      <c r="F47" s="517">
        <f>'3A'!F47+'3B'!F47</f>
        <v>4</v>
      </c>
      <c r="G47" s="517">
        <f>'3A'!G47+'3B'!G47</f>
        <v>18</v>
      </c>
      <c r="H47" s="517">
        <f>'3A'!H47+'3B'!H47</f>
        <v>12</v>
      </c>
      <c r="I47" s="517">
        <f>'3A'!I47+'3B'!I47</f>
        <v>5</v>
      </c>
      <c r="J47" s="517">
        <f>'3A'!J47+'3B'!J47</f>
        <v>1</v>
      </c>
      <c r="K47" s="517">
        <f>'3A'!K47+'3B'!K47</f>
        <v>7</v>
      </c>
      <c r="L47" s="517">
        <f>'3A'!L47+'3B'!L47</f>
        <v>1</v>
      </c>
      <c r="M47" s="517">
        <f>'3A'!M47+'3B'!M47</f>
        <v>8</v>
      </c>
      <c r="N47" s="517">
        <f>'3A'!N47+'3B'!N47</f>
        <v>4</v>
      </c>
      <c r="O47" s="517">
        <f>'3A'!O47+'3B'!O47</f>
        <v>7</v>
      </c>
      <c r="P47" s="517">
        <f>'3A'!P47+'3B'!P47</f>
        <v>4</v>
      </c>
      <c r="Q47" s="517">
        <f>'3A'!Q47+'3B'!Q47</f>
        <v>25</v>
      </c>
      <c r="R47" s="516">
        <f>'3A'!R47+'3B'!R47</f>
        <v>8</v>
      </c>
      <c r="S47" s="524">
        <f t="shared" si="0"/>
        <v>123</v>
      </c>
    </row>
    <row r="48" spans="1:19" ht="9.9499999999999993" customHeight="1" x14ac:dyDescent="0.2">
      <c r="A48" s="113"/>
      <c r="B48" s="96">
        <v>34</v>
      </c>
      <c r="C48" s="98"/>
      <c r="D48" s="98"/>
      <c r="E48" s="432">
        <f>'3A'!E48+'3B'!E48</f>
        <v>22</v>
      </c>
      <c r="F48" s="433">
        <f>'3A'!F48+'3B'!F48</f>
        <v>5</v>
      </c>
      <c r="G48" s="509">
        <f>'3A'!G48+'3B'!G48</f>
        <v>36</v>
      </c>
      <c r="H48" s="509">
        <f>'3A'!H48+'3B'!H48</f>
        <v>22</v>
      </c>
      <c r="I48" s="509">
        <f>'3A'!I48+'3B'!I48</f>
        <v>10</v>
      </c>
      <c r="J48" s="509">
        <f>'3A'!J48+'3B'!J48</f>
        <v>6</v>
      </c>
      <c r="K48" s="509">
        <f>'3A'!K48+'3B'!K48</f>
        <v>6</v>
      </c>
      <c r="L48" s="509">
        <f>'3A'!L48+'3B'!L48</f>
        <v>2</v>
      </c>
      <c r="M48" s="509">
        <f>'3A'!M48+'3B'!M48</f>
        <v>5</v>
      </c>
      <c r="N48" s="509">
        <f>'3A'!N48+'3B'!N48</f>
        <v>4</v>
      </c>
      <c r="O48" s="509">
        <f>'3A'!O48+'3B'!O48</f>
        <v>1</v>
      </c>
      <c r="P48" s="509">
        <f>'3A'!P48+'3B'!P48</f>
        <v>0</v>
      </c>
      <c r="Q48" s="509">
        <f>'3A'!Q48+'3B'!Q48</f>
        <v>24</v>
      </c>
      <c r="R48" s="541">
        <f>'3A'!R48+'3B'!R48</f>
        <v>12</v>
      </c>
      <c r="S48" s="431">
        <f t="shared" si="0"/>
        <v>155</v>
      </c>
    </row>
    <row r="49" spans="1:19" ht="9.9499999999999993" customHeight="1" x14ac:dyDescent="0.2">
      <c r="A49" s="106"/>
      <c r="B49" s="107">
        <v>35</v>
      </c>
      <c r="C49" s="108"/>
      <c r="D49" s="108"/>
      <c r="E49" s="428">
        <f>'3A'!E49+'3B'!E49</f>
        <v>38</v>
      </c>
      <c r="F49" s="429">
        <f>'3A'!F49+'3B'!F49</f>
        <v>11</v>
      </c>
      <c r="G49" s="429">
        <f>'3A'!G49+'3B'!G49</f>
        <v>35</v>
      </c>
      <c r="H49" s="429">
        <f>'3A'!H49+'3B'!H49</f>
        <v>12</v>
      </c>
      <c r="I49" s="429">
        <f>'3A'!I49+'3B'!I49</f>
        <v>10</v>
      </c>
      <c r="J49" s="429">
        <f>'3A'!J49+'3B'!J49</f>
        <v>7</v>
      </c>
      <c r="K49" s="429">
        <f>'3A'!K49+'3B'!K49</f>
        <v>5</v>
      </c>
      <c r="L49" s="429">
        <f>'3A'!L49+'3B'!L49</f>
        <v>3</v>
      </c>
      <c r="M49" s="429">
        <f>'3A'!M49+'3B'!M49</f>
        <v>6</v>
      </c>
      <c r="N49" s="429">
        <f>'3A'!N49+'3B'!N49</f>
        <v>3</v>
      </c>
      <c r="O49" s="429">
        <f>'3A'!O49+'3B'!O49</f>
        <v>3</v>
      </c>
      <c r="P49" s="429">
        <f>'3A'!P49+'3B'!P49</f>
        <v>2</v>
      </c>
      <c r="Q49" s="429">
        <f>'3A'!Q49+'3B'!Q49</f>
        <v>24</v>
      </c>
      <c r="R49" s="430">
        <f>'3A'!R49+'3B'!R49</f>
        <v>11</v>
      </c>
      <c r="S49" s="427">
        <f t="shared" si="0"/>
        <v>170</v>
      </c>
    </row>
    <row r="50" spans="1:19" ht="9.9499999999999993" customHeight="1" x14ac:dyDescent="0.2">
      <c r="A50" s="113"/>
      <c r="B50" s="96">
        <v>36</v>
      </c>
      <c r="C50" s="98"/>
      <c r="D50" s="98"/>
      <c r="E50" s="432">
        <f>'3A'!E50+'3B'!E50</f>
        <v>15</v>
      </c>
      <c r="F50" s="433">
        <f>'3A'!F50+'3B'!F50</f>
        <v>13</v>
      </c>
      <c r="G50" s="509">
        <f>'3A'!G50+'3B'!G50</f>
        <v>42</v>
      </c>
      <c r="H50" s="509">
        <f>'3A'!H50+'3B'!H50</f>
        <v>10</v>
      </c>
      <c r="I50" s="509">
        <f>'3A'!I50+'3B'!I50</f>
        <v>4</v>
      </c>
      <c r="J50" s="509">
        <f>'3A'!J50+'3B'!J50</f>
        <v>2</v>
      </c>
      <c r="K50" s="509">
        <f>'3A'!K50+'3B'!K50</f>
        <v>8</v>
      </c>
      <c r="L50" s="509">
        <f>'3A'!L50+'3B'!L50</f>
        <v>3</v>
      </c>
      <c r="M50" s="509">
        <f>'3A'!M50+'3B'!M50</f>
        <v>6</v>
      </c>
      <c r="N50" s="509">
        <f>'3A'!N50+'3B'!N50</f>
        <v>3</v>
      </c>
      <c r="O50" s="509">
        <f>'3A'!O50+'3B'!O50</f>
        <v>7</v>
      </c>
      <c r="P50" s="509">
        <f>'3A'!P50+'3B'!P50</f>
        <v>2</v>
      </c>
      <c r="Q50" s="509">
        <f>'3A'!Q50+'3B'!Q50</f>
        <v>32</v>
      </c>
      <c r="R50" s="541">
        <f>'3A'!R50+'3B'!R50</f>
        <v>14</v>
      </c>
      <c r="S50" s="431">
        <f t="shared" si="0"/>
        <v>161</v>
      </c>
    </row>
    <row r="51" spans="1:19" ht="9.9499999999999993" customHeight="1" x14ac:dyDescent="0.2">
      <c r="A51" s="106"/>
      <c r="B51" s="107">
        <v>37</v>
      </c>
      <c r="C51" s="108"/>
      <c r="D51" s="108"/>
      <c r="E51" s="428">
        <f>'3A'!E51+'3B'!E51</f>
        <v>17</v>
      </c>
      <c r="F51" s="429">
        <f>'3A'!F51+'3B'!F51</f>
        <v>10</v>
      </c>
      <c r="G51" s="429">
        <f>'3A'!G51+'3B'!G51</f>
        <v>42</v>
      </c>
      <c r="H51" s="429">
        <f>'3A'!H51+'3B'!H51</f>
        <v>25</v>
      </c>
      <c r="I51" s="429">
        <f>'3A'!I51+'3B'!I51</f>
        <v>11</v>
      </c>
      <c r="J51" s="429">
        <f>'3A'!J51+'3B'!J51</f>
        <v>4</v>
      </c>
      <c r="K51" s="429">
        <f>'3A'!K51+'3B'!K51</f>
        <v>8</v>
      </c>
      <c r="L51" s="429">
        <f>'3A'!L51+'3B'!L51</f>
        <v>5</v>
      </c>
      <c r="M51" s="429">
        <f>'3A'!M51+'3B'!M51</f>
        <v>4</v>
      </c>
      <c r="N51" s="429">
        <f>'3A'!N51+'3B'!N51</f>
        <v>3</v>
      </c>
      <c r="O51" s="429">
        <f>'3A'!O51+'3B'!O51</f>
        <v>6</v>
      </c>
      <c r="P51" s="429">
        <f>'3A'!P51+'3B'!P51</f>
        <v>5</v>
      </c>
      <c r="Q51" s="429">
        <f>'3A'!Q51+'3B'!Q51</f>
        <v>27</v>
      </c>
      <c r="R51" s="430">
        <f>'3A'!R51+'3B'!R51</f>
        <v>21</v>
      </c>
      <c r="S51" s="427">
        <f t="shared" si="0"/>
        <v>188</v>
      </c>
    </row>
    <row r="52" spans="1:19" ht="9.9499999999999993" customHeight="1" x14ac:dyDescent="0.2">
      <c r="A52" s="113"/>
      <c r="B52" s="96">
        <v>38</v>
      </c>
      <c r="C52" s="98"/>
      <c r="D52" s="98"/>
      <c r="E52" s="432">
        <f>'3A'!E52+'3B'!E52</f>
        <v>39</v>
      </c>
      <c r="F52" s="433">
        <f>'3A'!F52+'3B'!F52</f>
        <v>11</v>
      </c>
      <c r="G52" s="509">
        <f>'3A'!G52+'3B'!G52</f>
        <v>40</v>
      </c>
      <c r="H52" s="509">
        <f>'3A'!H52+'3B'!H52</f>
        <v>17</v>
      </c>
      <c r="I52" s="509">
        <f>'3A'!I52+'3B'!I52</f>
        <v>10</v>
      </c>
      <c r="J52" s="509">
        <f>'3A'!J52+'3B'!J52</f>
        <v>6</v>
      </c>
      <c r="K52" s="509">
        <f>'3A'!K52+'3B'!K52</f>
        <v>12</v>
      </c>
      <c r="L52" s="509">
        <f>'3A'!L52+'3B'!L52</f>
        <v>5</v>
      </c>
      <c r="M52" s="509">
        <f>'3A'!M52+'3B'!M52</f>
        <v>8</v>
      </c>
      <c r="N52" s="509">
        <f>'3A'!N52+'3B'!N52</f>
        <v>6</v>
      </c>
      <c r="O52" s="509">
        <f>'3A'!O52+'3B'!O52</f>
        <v>5</v>
      </c>
      <c r="P52" s="509">
        <f>'3A'!P52+'3B'!P52</f>
        <v>2</v>
      </c>
      <c r="Q52" s="509">
        <f>'3A'!Q52+'3B'!Q52</f>
        <v>32</v>
      </c>
      <c r="R52" s="541">
        <f>'3A'!R52+'3B'!R52</f>
        <v>16</v>
      </c>
      <c r="S52" s="431">
        <f t="shared" si="0"/>
        <v>209</v>
      </c>
    </row>
    <row r="53" spans="1:19" ht="9.9499999999999993" customHeight="1" x14ac:dyDescent="0.2">
      <c r="A53" s="106"/>
      <c r="B53" s="107">
        <v>39</v>
      </c>
      <c r="C53" s="108"/>
      <c r="D53" s="108"/>
      <c r="E53" s="428">
        <f>'3A'!E53+'3B'!E53</f>
        <v>20</v>
      </c>
      <c r="F53" s="429">
        <f>'3A'!F53+'3B'!F53</f>
        <v>16</v>
      </c>
      <c r="G53" s="429">
        <f>'3A'!G53+'3B'!G53</f>
        <v>44</v>
      </c>
      <c r="H53" s="429">
        <f>'3A'!H53+'3B'!H53</f>
        <v>21</v>
      </c>
      <c r="I53" s="429">
        <f>'3A'!I53+'3B'!I53</f>
        <v>7</v>
      </c>
      <c r="J53" s="429">
        <f>'3A'!J53+'3B'!J53</f>
        <v>6</v>
      </c>
      <c r="K53" s="429">
        <f>'3A'!K53+'3B'!K53</f>
        <v>9</v>
      </c>
      <c r="L53" s="429">
        <f>'3A'!L53+'3B'!L53</f>
        <v>4</v>
      </c>
      <c r="M53" s="429">
        <f>'3A'!M53+'3B'!M53</f>
        <v>9</v>
      </c>
      <c r="N53" s="429">
        <f>'3A'!N53+'3B'!N53</f>
        <v>4</v>
      </c>
      <c r="O53" s="429">
        <f>'3A'!O53+'3B'!O53</f>
        <v>11</v>
      </c>
      <c r="P53" s="429">
        <f>'3A'!P53+'3B'!P53</f>
        <v>3</v>
      </c>
      <c r="Q53" s="429">
        <f>'3A'!Q53+'3B'!Q53</f>
        <v>37</v>
      </c>
      <c r="R53" s="430">
        <f>'3A'!R53+'3B'!R53</f>
        <v>35</v>
      </c>
      <c r="S53" s="427">
        <f t="shared" si="0"/>
        <v>226</v>
      </c>
    </row>
    <row r="54" spans="1:19" ht="9.9499999999999993" customHeight="1" x14ac:dyDescent="0.2">
      <c r="A54" s="113"/>
      <c r="B54" s="96">
        <v>40</v>
      </c>
      <c r="C54" s="98"/>
      <c r="D54" s="98"/>
      <c r="E54" s="432">
        <f>'3A'!E54+'3B'!E54</f>
        <v>21</v>
      </c>
      <c r="F54" s="433">
        <f>'3A'!F54+'3B'!F54</f>
        <v>10</v>
      </c>
      <c r="G54" s="509">
        <f>'3A'!G54+'3B'!G54</f>
        <v>46</v>
      </c>
      <c r="H54" s="509">
        <f>'3A'!H54+'3B'!H54</f>
        <v>14</v>
      </c>
      <c r="I54" s="509">
        <f>'3A'!I54+'3B'!I54</f>
        <v>7</v>
      </c>
      <c r="J54" s="509">
        <f>'3A'!J54+'3B'!J54</f>
        <v>5</v>
      </c>
      <c r="K54" s="509">
        <f>'3A'!K54+'3B'!K54</f>
        <v>16</v>
      </c>
      <c r="L54" s="509">
        <f>'3A'!L54+'3B'!L54</f>
        <v>6</v>
      </c>
      <c r="M54" s="509">
        <f>'3A'!M54+'3B'!M54</f>
        <v>9</v>
      </c>
      <c r="N54" s="509">
        <f>'3A'!N54+'3B'!N54</f>
        <v>7</v>
      </c>
      <c r="O54" s="509">
        <f>'3A'!O54+'3B'!O54</f>
        <v>5</v>
      </c>
      <c r="P54" s="509">
        <f>'3A'!P54+'3B'!P54</f>
        <v>1</v>
      </c>
      <c r="Q54" s="509">
        <f>'3A'!Q54+'3B'!Q54</f>
        <v>34</v>
      </c>
      <c r="R54" s="541">
        <f>'3A'!R54+'3B'!R54</f>
        <v>31</v>
      </c>
      <c r="S54" s="431">
        <f t="shared" si="0"/>
        <v>212</v>
      </c>
    </row>
    <row r="55" spans="1:19" ht="9.9499999999999993" customHeight="1" x14ac:dyDescent="0.2">
      <c r="A55" s="106"/>
      <c r="B55" s="107">
        <v>41</v>
      </c>
      <c r="C55" s="108"/>
      <c r="D55" s="108"/>
      <c r="E55" s="428">
        <f>'3A'!E55+'3B'!E55</f>
        <v>24</v>
      </c>
      <c r="F55" s="429">
        <f>'3A'!F55+'3B'!F55</f>
        <v>11</v>
      </c>
      <c r="G55" s="429">
        <f>'3A'!G55+'3B'!G55</f>
        <v>38</v>
      </c>
      <c r="H55" s="429">
        <f>'3A'!H55+'3B'!H55</f>
        <v>28</v>
      </c>
      <c r="I55" s="429">
        <f>'3A'!I55+'3B'!I55</f>
        <v>8</v>
      </c>
      <c r="J55" s="429">
        <f>'3A'!J55+'3B'!J55</f>
        <v>6</v>
      </c>
      <c r="K55" s="429">
        <f>'3A'!K55+'3B'!K55</f>
        <v>10</v>
      </c>
      <c r="L55" s="429">
        <f>'3A'!L55+'3B'!L55</f>
        <v>7</v>
      </c>
      <c r="M55" s="429">
        <f>'3A'!M55+'3B'!M55</f>
        <v>10</v>
      </c>
      <c r="N55" s="429">
        <f>'3A'!N55+'3B'!N55</f>
        <v>7</v>
      </c>
      <c r="O55" s="429">
        <f>'3A'!O55+'3B'!O55</f>
        <v>10</v>
      </c>
      <c r="P55" s="429">
        <f>'3A'!P55+'3B'!P55</f>
        <v>3</v>
      </c>
      <c r="Q55" s="429">
        <f>'3A'!Q55+'3B'!Q55</f>
        <v>69</v>
      </c>
      <c r="R55" s="430">
        <f>'3A'!R55+'3B'!R55</f>
        <v>40</v>
      </c>
      <c r="S55" s="427">
        <f t="shared" si="0"/>
        <v>271</v>
      </c>
    </row>
    <row r="56" spans="1:19" ht="9.9499999999999993" customHeight="1" x14ac:dyDescent="0.2">
      <c r="A56" s="113"/>
      <c r="B56" s="96">
        <v>42</v>
      </c>
      <c r="C56" s="98"/>
      <c r="D56" s="98"/>
      <c r="E56" s="432">
        <f>'3A'!E56+'3B'!E56</f>
        <v>35</v>
      </c>
      <c r="F56" s="433">
        <f>'3A'!F56+'3B'!F56</f>
        <v>11</v>
      </c>
      <c r="G56" s="509">
        <f>'3A'!G56+'3B'!G56</f>
        <v>61</v>
      </c>
      <c r="H56" s="509">
        <f>'3A'!H56+'3B'!H56</f>
        <v>25</v>
      </c>
      <c r="I56" s="509">
        <f>'3A'!I56+'3B'!I56</f>
        <v>9</v>
      </c>
      <c r="J56" s="509">
        <f>'3A'!J56+'3B'!J56</f>
        <v>7</v>
      </c>
      <c r="K56" s="509">
        <f>'3A'!K56+'3B'!K56</f>
        <v>16</v>
      </c>
      <c r="L56" s="509">
        <f>'3A'!L56+'3B'!L56</f>
        <v>3</v>
      </c>
      <c r="M56" s="509">
        <f>'3A'!M56+'3B'!M56</f>
        <v>20</v>
      </c>
      <c r="N56" s="509">
        <f>'3A'!N56+'3B'!N56</f>
        <v>3</v>
      </c>
      <c r="O56" s="509">
        <f>'3A'!O56+'3B'!O56</f>
        <v>13</v>
      </c>
      <c r="P56" s="509">
        <f>'3A'!P56+'3B'!P56</f>
        <v>4</v>
      </c>
      <c r="Q56" s="509">
        <f>'3A'!Q56+'3B'!Q56</f>
        <v>71</v>
      </c>
      <c r="R56" s="541">
        <f>'3A'!R56+'3B'!R56</f>
        <v>42</v>
      </c>
      <c r="S56" s="431">
        <f t="shared" si="0"/>
        <v>320</v>
      </c>
    </row>
    <row r="57" spans="1:19" ht="9.9499999999999993" customHeight="1" x14ac:dyDescent="0.2">
      <c r="A57" s="106"/>
      <c r="B57" s="107">
        <v>43</v>
      </c>
      <c r="C57" s="108"/>
      <c r="D57" s="108"/>
      <c r="E57" s="428">
        <f>'3A'!E57+'3B'!E57</f>
        <v>33</v>
      </c>
      <c r="F57" s="429">
        <f>'3A'!F57+'3B'!F57</f>
        <v>18</v>
      </c>
      <c r="G57" s="429">
        <f>'3A'!G57+'3B'!G57</f>
        <v>45</v>
      </c>
      <c r="H57" s="429">
        <f>'3A'!H57+'3B'!H57</f>
        <v>22</v>
      </c>
      <c r="I57" s="429">
        <f>'3A'!I57+'3B'!I57</f>
        <v>14</v>
      </c>
      <c r="J57" s="429">
        <f>'3A'!J57+'3B'!J57</f>
        <v>10</v>
      </c>
      <c r="K57" s="429">
        <f>'3A'!K57+'3B'!K57</f>
        <v>7</v>
      </c>
      <c r="L57" s="429">
        <f>'3A'!L57+'3B'!L57</f>
        <v>8</v>
      </c>
      <c r="M57" s="429">
        <f>'3A'!M57+'3B'!M57</f>
        <v>12</v>
      </c>
      <c r="N57" s="429">
        <f>'3A'!N57+'3B'!N57</f>
        <v>13</v>
      </c>
      <c r="O57" s="429">
        <f>'3A'!O57+'3B'!O57</f>
        <v>8</v>
      </c>
      <c r="P57" s="429">
        <f>'3A'!P57+'3B'!P57</f>
        <v>0</v>
      </c>
      <c r="Q57" s="429">
        <f>'3A'!Q57+'3B'!Q57</f>
        <v>63</v>
      </c>
      <c r="R57" s="430">
        <f>'3A'!R57+'3B'!R57</f>
        <v>44</v>
      </c>
      <c r="S57" s="427">
        <f t="shared" si="0"/>
        <v>297</v>
      </c>
    </row>
    <row r="58" spans="1:19" ht="9.9499999999999993" customHeight="1" x14ac:dyDescent="0.2">
      <c r="A58" s="113"/>
      <c r="B58" s="96">
        <v>44</v>
      </c>
      <c r="C58" s="98"/>
      <c r="D58" s="98"/>
      <c r="E58" s="432">
        <f>'3A'!E58+'3B'!E58</f>
        <v>25</v>
      </c>
      <c r="F58" s="433">
        <f>'3A'!F58+'3B'!F58</f>
        <v>12</v>
      </c>
      <c r="G58" s="509">
        <f>'3A'!G58+'3B'!G58</f>
        <v>59</v>
      </c>
      <c r="H58" s="509">
        <f>'3A'!H58+'3B'!H58</f>
        <v>23</v>
      </c>
      <c r="I58" s="509">
        <f>'3A'!I58+'3B'!I58</f>
        <v>15</v>
      </c>
      <c r="J58" s="509">
        <f>'3A'!J58+'3B'!J58</f>
        <v>9</v>
      </c>
      <c r="K58" s="509">
        <f>'3A'!K58+'3B'!K58</f>
        <v>11</v>
      </c>
      <c r="L58" s="509">
        <f>'3A'!L58+'3B'!L58</f>
        <v>6</v>
      </c>
      <c r="M58" s="509">
        <f>'3A'!M58+'3B'!M58</f>
        <v>13</v>
      </c>
      <c r="N58" s="509">
        <f>'3A'!N58+'3B'!N58</f>
        <v>8</v>
      </c>
      <c r="O58" s="509">
        <f>'3A'!O58+'3B'!O58</f>
        <v>6</v>
      </c>
      <c r="P58" s="509">
        <f>'3A'!P58+'3B'!P58</f>
        <v>4</v>
      </c>
      <c r="Q58" s="509">
        <f>'3A'!Q58+'3B'!Q58</f>
        <v>64</v>
      </c>
      <c r="R58" s="541">
        <f>'3A'!R58+'3B'!R58</f>
        <v>57</v>
      </c>
      <c r="S58" s="431">
        <f t="shared" si="0"/>
        <v>312</v>
      </c>
    </row>
    <row r="59" spans="1:19" ht="9.9499999999999993" customHeight="1" x14ac:dyDescent="0.2">
      <c r="A59" s="106"/>
      <c r="B59" s="107">
        <v>45</v>
      </c>
      <c r="C59" s="108"/>
      <c r="D59" s="108"/>
      <c r="E59" s="428">
        <f>'3A'!E59+'3B'!E59</f>
        <v>41</v>
      </c>
      <c r="F59" s="429">
        <f>'3A'!F59+'3B'!F59</f>
        <v>18</v>
      </c>
      <c r="G59" s="429">
        <f>'3A'!G59+'3B'!G59</f>
        <v>57</v>
      </c>
      <c r="H59" s="429">
        <f>'3A'!H59+'3B'!H59</f>
        <v>24</v>
      </c>
      <c r="I59" s="429">
        <f>'3A'!I59+'3B'!I59</f>
        <v>9</v>
      </c>
      <c r="J59" s="429">
        <f>'3A'!J59+'3B'!J59</f>
        <v>5</v>
      </c>
      <c r="K59" s="429">
        <f>'3A'!K59+'3B'!K59</f>
        <v>7</v>
      </c>
      <c r="L59" s="429">
        <f>'3A'!L59+'3B'!L59</f>
        <v>6</v>
      </c>
      <c r="M59" s="429">
        <f>'3A'!M59+'3B'!M59</f>
        <v>13</v>
      </c>
      <c r="N59" s="429">
        <f>'3A'!N59+'3B'!N59</f>
        <v>7</v>
      </c>
      <c r="O59" s="429">
        <f>'3A'!O59+'3B'!O59</f>
        <v>6</v>
      </c>
      <c r="P59" s="429">
        <f>'3A'!P59+'3B'!P59</f>
        <v>9</v>
      </c>
      <c r="Q59" s="429">
        <f>'3A'!Q59+'3B'!Q59</f>
        <v>88</v>
      </c>
      <c r="R59" s="430">
        <f>'3A'!R59+'3B'!R59</f>
        <v>65</v>
      </c>
      <c r="S59" s="427">
        <f t="shared" si="0"/>
        <v>355</v>
      </c>
    </row>
    <row r="60" spans="1:19" ht="9.9499999999999993" customHeight="1" x14ac:dyDescent="0.2">
      <c r="A60" s="113"/>
      <c r="B60" s="96">
        <v>46</v>
      </c>
      <c r="C60" s="98"/>
      <c r="D60" s="98"/>
      <c r="E60" s="432">
        <f>'3A'!E60+'3B'!E60</f>
        <v>29</v>
      </c>
      <c r="F60" s="433">
        <f>'3A'!F60+'3B'!F60</f>
        <v>22</v>
      </c>
      <c r="G60" s="509">
        <f>'3A'!G60+'3B'!G60</f>
        <v>51</v>
      </c>
      <c r="H60" s="509">
        <f>'3A'!H60+'3B'!H60</f>
        <v>30</v>
      </c>
      <c r="I60" s="509">
        <f>'3A'!I60+'3B'!I60</f>
        <v>10</v>
      </c>
      <c r="J60" s="509">
        <f>'3A'!J60+'3B'!J60</f>
        <v>11</v>
      </c>
      <c r="K60" s="509">
        <f>'3A'!K60+'3B'!K60</f>
        <v>9</v>
      </c>
      <c r="L60" s="509">
        <f>'3A'!L60+'3B'!L60</f>
        <v>3</v>
      </c>
      <c r="M60" s="509">
        <f>'3A'!M60+'3B'!M60</f>
        <v>10</v>
      </c>
      <c r="N60" s="509">
        <f>'3A'!N60+'3B'!N60</f>
        <v>7</v>
      </c>
      <c r="O60" s="509">
        <f>'3A'!O60+'3B'!O60</f>
        <v>6</v>
      </c>
      <c r="P60" s="509">
        <f>'3A'!P60+'3B'!P60</f>
        <v>4</v>
      </c>
      <c r="Q60" s="509">
        <f>'3A'!Q60+'3B'!Q60</f>
        <v>83</v>
      </c>
      <c r="R60" s="541">
        <f>'3A'!R60+'3B'!R60</f>
        <v>59</v>
      </c>
      <c r="S60" s="431">
        <f t="shared" si="0"/>
        <v>334</v>
      </c>
    </row>
    <row r="61" spans="1:19" ht="9.9499999999999993" customHeight="1" x14ac:dyDescent="0.2">
      <c r="A61" s="106"/>
      <c r="B61" s="107">
        <v>47</v>
      </c>
      <c r="C61" s="108"/>
      <c r="D61" s="108"/>
      <c r="E61" s="428">
        <f>'3A'!E61+'3B'!E61</f>
        <v>29</v>
      </c>
      <c r="F61" s="429">
        <f>'3A'!F61+'3B'!F61</f>
        <v>22</v>
      </c>
      <c r="G61" s="429">
        <f>'3A'!G61+'3B'!G61</f>
        <v>62</v>
      </c>
      <c r="H61" s="429">
        <f>'3A'!H61+'3B'!H61</f>
        <v>29</v>
      </c>
      <c r="I61" s="429">
        <f>'3A'!I61+'3B'!I61</f>
        <v>19</v>
      </c>
      <c r="J61" s="429">
        <f>'3A'!J61+'3B'!J61</f>
        <v>4</v>
      </c>
      <c r="K61" s="429">
        <f>'3A'!K61+'3B'!K61</f>
        <v>9</v>
      </c>
      <c r="L61" s="429">
        <f>'3A'!L61+'3B'!L61</f>
        <v>7</v>
      </c>
      <c r="M61" s="429">
        <f>'3A'!M61+'3B'!M61</f>
        <v>14</v>
      </c>
      <c r="N61" s="429">
        <f>'3A'!N61+'3B'!N61</f>
        <v>3</v>
      </c>
      <c r="O61" s="429">
        <f>'3A'!O61+'3B'!O61</f>
        <v>6</v>
      </c>
      <c r="P61" s="429">
        <f>'3A'!P61+'3B'!P61</f>
        <v>6</v>
      </c>
      <c r="Q61" s="429">
        <f>'3A'!Q61+'3B'!Q61</f>
        <v>95</v>
      </c>
      <c r="R61" s="430">
        <f>'3A'!R61+'3B'!R61</f>
        <v>63</v>
      </c>
      <c r="S61" s="427">
        <f t="shared" si="0"/>
        <v>368</v>
      </c>
    </row>
    <row r="62" spans="1:19" ht="9.9499999999999993" customHeight="1" x14ac:dyDescent="0.2">
      <c r="A62" s="113"/>
      <c r="B62" s="96">
        <v>48</v>
      </c>
      <c r="C62" s="98"/>
      <c r="D62" s="98"/>
      <c r="E62" s="432">
        <f>'3A'!E62+'3B'!E62</f>
        <v>26</v>
      </c>
      <c r="F62" s="433">
        <f>'3A'!F62+'3B'!F62</f>
        <v>15</v>
      </c>
      <c r="G62" s="509">
        <f>'3A'!G62+'3B'!G62</f>
        <v>56</v>
      </c>
      <c r="H62" s="509">
        <f>'3A'!H62+'3B'!H62</f>
        <v>41</v>
      </c>
      <c r="I62" s="509">
        <f>'3A'!I62+'3B'!I62</f>
        <v>15</v>
      </c>
      <c r="J62" s="509">
        <f>'3A'!J62+'3B'!J62</f>
        <v>6</v>
      </c>
      <c r="K62" s="509">
        <f>'3A'!K62+'3B'!K62</f>
        <v>18</v>
      </c>
      <c r="L62" s="509">
        <f>'3A'!L62+'3B'!L62</f>
        <v>9</v>
      </c>
      <c r="M62" s="509">
        <f>'3A'!M62+'3B'!M62</f>
        <v>14</v>
      </c>
      <c r="N62" s="509">
        <f>'3A'!N62+'3B'!N62</f>
        <v>9</v>
      </c>
      <c r="O62" s="509">
        <f>'3A'!O62+'3B'!O62</f>
        <v>8</v>
      </c>
      <c r="P62" s="509">
        <f>'3A'!P62+'3B'!P62</f>
        <v>10</v>
      </c>
      <c r="Q62" s="509">
        <f>'3A'!Q62+'3B'!Q62</f>
        <v>111</v>
      </c>
      <c r="R62" s="541">
        <f>'3A'!R62+'3B'!R62</f>
        <v>102</v>
      </c>
      <c r="S62" s="431">
        <f t="shared" si="0"/>
        <v>440</v>
      </c>
    </row>
    <row r="63" spans="1:19" ht="9.9499999999999993" customHeight="1" x14ac:dyDescent="0.2">
      <c r="A63" s="106"/>
      <c r="B63" s="107">
        <v>49</v>
      </c>
      <c r="C63" s="108"/>
      <c r="D63" s="108"/>
      <c r="E63" s="428">
        <f>'3A'!E63+'3B'!E63</f>
        <v>33</v>
      </c>
      <c r="F63" s="429">
        <f>'3A'!F63+'3B'!F63</f>
        <v>17</v>
      </c>
      <c r="G63" s="429">
        <f>'3A'!G63+'3B'!G63</f>
        <v>90</v>
      </c>
      <c r="H63" s="429">
        <f>'3A'!H63+'3B'!H63</f>
        <v>40</v>
      </c>
      <c r="I63" s="429">
        <f>'3A'!I63+'3B'!I63</f>
        <v>13</v>
      </c>
      <c r="J63" s="429">
        <f>'3A'!J63+'3B'!J63</f>
        <v>9</v>
      </c>
      <c r="K63" s="429">
        <f>'3A'!K63+'3B'!K63</f>
        <v>19</v>
      </c>
      <c r="L63" s="429">
        <f>'3A'!L63+'3B'!L63</f>
        <v>5</v>
      </c>
      <c r="M63" s="429">
        <f>'3A'!M63+'3B'!M63</f>
        <v>18</v>
      </c>
      <c r="N63" s="429">
        <f>'3A'!N63+'3B'!N63</f>
        <v>15</v>
      </c>
      <c r="O63" s="429">
        <f>'3A'!O63+'3B'!O63</f>
        <v>10</v>
      </c>
      <c r="P63" s="429">
        <f>'3A'!P63+'3B'!P63</f>
        <v>12</v>
      </c>
      <c r="Q63" s="429">
        <f>'3A'!Q63+'3B'!Q63</f>
        <v>144</v>
      </c>
      <c r="R63" s="430">
        <f>'3A'!R63+'3B'!R63</f>
        <v>88</v>
      </c>
      <c r="S63" s="427">
        <f t="shared" si="0"/>
        <v>513</v>
      </c>
    </row>
    <row r="64" spans="1:19" ht="9.9499999999999993" customHeight="1" x14ac:dyDescent="0.2">
      <c r="A64" s="113"/>
      <c r="B64" s="96">
        <v>50</v>
      </c>
      <c r="C64" s="98"/>
      <c r="D64" s="98"/>
      <c r="E64" s="432">
        <f>'3A'!E64+'3B'!E64</f>
        <v>31</v>
      </c>
      <c r="F64" s="433">
        <f>'3A'!F64+'3B'!F64</f>
        <v>11</v>
      </c>
      <c r="G64" s="509">
        <f>'3A'!G64+'3B'!G64</f>
        <v>79</v>
      </c>
      <c r="H64" s="509">
        <f>'3A'!H64+'3B'!H64</f>
        <v>41</v>
      </c>
      <c r="I64" s="509">
        <f>'3A'!I64+'3B'!I64</f>
        <v>14</v>
      </c>
      <c r="J64" s="509">
        <f>'3A'!J64+'3B'!J64</f>
        <v>8</v>
      </c>
      <c r="K64" s="509">
        <f>'3A'!K64+'3B'!K64</f>
        <v>11</v>
      </c>
      <c r="L64" s="509">
        <f>'3A'!L64+'3B'!L64</f>
        <v>10</v>
      </c>
      <c r="M64" s="509">
        <f>'3A'!M64+'3B'!M64</f>
        <v>14</v>
      </c>
      <c r="N64" s="509">
        <f>'3A'!N64+'3B'!N64</f>
        <v>17</v>
      </c>
      <c r="O64" s="509">
        <f>'3A'!O64+'3B'!O64</f>
        <v>12</v>
      </c>
      <c r="P64" s="509">
        <f>'3A'!P64+'3B'!P64</f>
        <v>6</v>
      </c>
      <c r="Q64" s="509">
        <f>'3A'!Q64+'3B'!Q64</f>
        <v>121</v>
      </c>
      <c r="R64" s="541">
        <f>'3A'!R64+'3B'!R64</f>
        <v>101</v>
      </c>
      <c r="S64" s="431">
        <f t="shared" si="0"/>
        <v>476</v>
      </c>
    </row>
    <row r="65" spans="1:19" ht="9.9499999999999993" customHeight="1" x14ac:dyDescent="0.2">
      <c r="A65" s="106"/>
      <c r="B65" s="107">
        <v>51</v>
      </c>
      <c r="C65" s="108"/>
      <c r="D65" s="108"/>
      <c r="E65" s="428">
        <f>'3A'!E65+'3B'!E65</f>
        <v>33</v>
      </c>
      <c r="F65" s="429">
        <f>'3A'!F65+'3B'!F65</f>
        <v>17</v>
      </c>
      <c r="G65" s="429">
        <f>'3A'!G65+'3B'!G65</f>
        <v>73</v>
      </c>
      <c r="H65" s="429">
        <f>'3A'!H65+'3B'!H65</f>
        <v>52</v>
      </c>
      <c r="I65" s="429">
        <f>'3A'!I65+'3B'!I65</f>
        <v>15</v>
      </c>
      <c r="J65" s="429">
        <f>'3A'!J65+'3B'!J65</f>
        <v>15</v>
      </c>
      <c r="K65" s="429">
        <f>'3A'!K65+'3B'!K65</f>
        <v>11</v>
      </c>
      <c r="L65" s="429">
        <f>'3A'!L65+'3B'!L65</f>
        <v>11</v>
      </c>
      <c r="M65" s="429">
        <f>'3A'!M65+'3B'!M65</f>
        <v>14</v>
      </c>
      <c r="N65" s="429">
        <f>'3A'!N65+'3B'!N65</f>
        <v>19</v>
      </c>
      <c r="O65" s="429">
        <f>'3A'!O65+'3B'!O65</f>
        <v>7</v>
      </c>
      <c r="P65" s="429">
        <f>'3A'!P65+'3B'!P65</f>
        <v>14</v>
      </c>
      <c r="Q65" s="429">
        <f>'3A'!Q65+'3B'!Q65</f>
        <v>147</v>
      </c>
      <c r="R65" s="430">
        <f>'3A'!R65+'3B'!R65</f>
        <v>141</v>
      </c>
      <c r="S65" s="427">
        <f t="shared" si="0"/>
        <v>569</v>
      </c>
    </row>
    <row r="66" spans="1:19" ht="9.9499999999999993" customHeight="1" x14ac:dyDescent="0.2">
      <c r="A66" s="113"/>
      <c r="B66" s="96">
        <v>52</v>
      </c>
      <c r="C66" s="98"/>
      <c r="D66" s="98"/>
      <c r="E66" s="432">
        <f>'3A'!E66+'3B'!E66</f>
        <v>36</v>
      </c>
      <c r="F66" s="433">
        <f>'3A'!F66+'3B'!F66</f>
        <v>28</v>
      </c>
      <c r="G66" s="509">
        <f>'3A'!G66+'3B'!G66</f>
        <v>74</v>
      </c>
      <c r="H66" s="509">
        <f>'3A'!H66+'3B'!H66</f>
        <v>44</v>
      </c>
      <c r="I66" s="509">
        <f>'3A'!I66+'3B'!I66</f>
        <v>22</v>
      </c>
      <c r="J66" s="509">
        <f>'3A'!J66+'3B'!J66</f>
        <v>8</v>
      </c>
      <c r="K66" s="509">
        <f>'3A'!K66+'3B'!K66</f>
        <v>27</v>
      </c>
      <c r="L66" s="509">
        <f>'3A'!L66+'3B'!L66</f>
        <v>7</v>
      </c>
      <c r="M66" s="509">
        <f>'3A'!M66+'3B'!M66</f>
        <v>20</v>
      </c>
      <c r="N66" s="509">
        <f>'3A'!N66+'3B'!N66</f>
        <v>5</v>
      </c>
      <c r="O66" s="509">
        <f>'3A'!O66+'3B'!O66</f>
        <v>12</v>
      </c>
      <c r="P66" s="509">
        <f>'3A'!P66+'3B'!P66</f>
        <v>2</v>
      </c>
      <c r="Q66" s="509">
        <f>'3A'!Q66+'3B'!Q66</f>
        <v>179</v>
      </c>
      <c r="R66" s="541">
        <f>'3A'!R66+'3B'!R66</f>
        <v>122</v>
      </c>
      <c r="S66" s="431">
        <f t="shared" si="0"/>
        <v>586</v>
      </c>
    </row>
    <row r="67" spans="1:19" ht="9.9499999999999993" customHeight="1" x14ac:dyDescent="0.2">
      <c r="A67" s="106"/>
      <c r="B67" s="107">
        <v>53</v>
      </c>
      <c r="C67" s="108"/>
      <c r="D67" s="108"/>
      <c r="E67" s="428">
        <f>'3A'!E67+'3B'!E67</f>
        <v>33</v>
      </c>
      <c r="F67" s="429">
        <f>'3A'!F67+'3B'!F67</f>
        <v>20</v>
      </c>
      <c r="G67" s="429">
        <f>'3A'!G67+'3B'!G67</f>
        <v>70</v>
      </c>
      <c r="H67" s="429">
        <f>'3A'!H67+'3B'!H67</f>
        <v>38</v>
      </c>
      <c r="I67" s="429">
        <f>'3A'!I67+'3B'!I67</f>
        <v>29</v>
      </c>
      <c r="J67" s="429">
        <f>'3A'!J67+'3B'!J67</f>
        <v>7</v>
      </c>
      <c r="K67" s="429">
        <f>'3A'!K67+'3B'!K67</f>
        <v>15</v>
      </c>
      <c r="L67" s="429">
        <f>'3A'!L67+'3B'!L67</f>
        <v>8</v>
      </c>
      <c r="M67" s="429">
        <f>'3A'!M67+'3B'!M67</f>
        <v>21</v>
      </c>
      <c r="N67" s="429">
        <f>'3A'!N67+'3B'!N67</f>
        <v>8</v>
      </c>
      <c r="O67" s="429">
        <f>'3A'!O67+'3B'!O67</f>
        <v>12</v>
      </c>
      <c r="P67" s="429">
        <f>'3A'!P67+'3B'!P67</f>
        <v>5</v>
      </c>
      <c r="Q67" s="429">
        <f>'3A'!Q67+'3B'!Q67</f>
        <v>183</v>
      </c>
      <c r="R67" s="430">
        <f>'3A'!R67+'3B'!R67</f>
        <v>99</v>
      </c>
      <c r="S67" s="427">
        <f t="shared" si="0"/>
        <v>548</v>
      </c>
    </row>
    <row r="68" spans="1:19" ht="9.9499999999999993" customHeight="1" x14ac:dyDescent="0.2">
      <c r="A68" s="113"/>
      <c r="B68" s="96">
        <v>54</v>
      </c>
      <c r="C68" s="98"/>
      <c r="D68" s="98"/>
      <c r="E68" s="432">
        <f>'3A'!E68+'3B'!E68</f>
        <v>53</v>
      </c>
      <c r="F68" s="433">
        <f>'3A'!F68+'3B'!F68</f>
        <v>24</v>
      </c>
      <c r="G68" s="509">
        <f>'3A'!G68+'3B'!G68</f>
        <v>87</v>
      </c>
      <c r="H68" s="509">
        <f>'3A'!H68+'3B'!H68</f>
        <v>54</v>
      </c>
      <c r="I68" s="509">
        <f>'3A'!I68+'3B'!I68</f>
        <v>18</v>
      </c>
      <c r="J68" s="509">
        <f>'3A'!J68+'3B'!J68</f>
        <v>13</v>
      </c>
      <c r="K68" s="509">
        <f>'3A'!K68+'3B'!K68</f>
        <v>16</v>
      </c>
      <c r="L68" s="509">
        <f>'3A'!L68+'3B'!L68</f>
        <v>14</v>
      </c>
      <c r="M68" s="509">
        <f>'3A'!M68+'3B'!M68</f>
        <v>20</v>
      </c>
      <c r="N68" s="509">
        <f>'3A'!N68+'3B'!N68</f>
        <v>12</v>
      </c>
      <c r="O68" s="509">
        <f>'3A'!O68+'3B'!O68</f>
        <v>13</v>
      </c>
      <c r="P68" s="509">
        <f>'3A'!P68+'3B'!P68</f>
        <v>12</v>
      </c>
      <c r="Q68" s="509">
        <f>'3A'!Q68+'3B'!Q68</f>
        <v>175</v>
      </c>
      <c r="R68" s="541">
        <f>'3A'!R68+'3B'!R68</f>
        <v>149</v>
      </c>
      <c r="S68" s="431">
        <f t="shared" si="0"/>
        <v>660</v>
      </c>
    </row>
    <row r="69" spans="1:19" ht="9.9499999999999993" customHeight="1" x14ac:dyDescent="0.2">
      <c r="A69" s="106"/>
      <c r="B69" s="107">
        <v>55</v>
      </c>
      <c r="C69" s="108"/>
      <c r="D69" s="108"/>
      <c r="E69" s="428">
        <f>'3A'!E69+'3B'!E69</f>
        <v>54</v>
      </c>
      <c r="F69" s="429">
        <f>'3A'!F69+'3B'!F69</f>
        <v>23</v>
      </c>
      <c r="G69" s="429">
        <f>'3A'!G69+'3B'!G69</f>
        <v>64</v>
      </c>
      <c r="H69" s="429">
        <f>'3A'!H69+'3B'!H69</f>
        <v>53</v>
      </c>
      <c r="I69" s="429">
        <f>'3A'!I69+'3B'!I69</f>
        <v>15</v>
      </c>
      <c r="J69" s="429">
        <f>'3A'!J69+'3B'!J69</f>
        <v>13</v>
      </c>
      <c r="K69" s="429">
        <f>'3A'!K69+'3B'!K69</f>
        <v>20</v>
      </c>
      <c r="L69" s="429">
        <f>'3A'!L69+'3B'!L69</f>
        <v>4</v>
      </c>
      <c r="M69" s="429">
        <f>'3A'!M69+'3B'!M69</f>
        <v>18</v>
      </c>
      <c r="N69" s="429">
        <f>'3A'!N69+'3B'!N69</f>
        <v>10</v>
      </c>
      <c r="O69" s="429">
        <f>'3A'!O69+'3B'!O69</f>
        <v>13</v>
      </c>
      <c r="P69" s="429">
        <f>'3A'!P69+'3B'!P69</f>
        <v>7</v>
      </c>
      <c r="Q69" s="429">
        <f>'3A'!Q69+'3B'!Q69</f>
        <v>185</v>
      </c>
      <c r="R69" s="430">
        <f>'3A'!R69+'3B'!R69</f>
        <v>136</v>
      </c>
      <c r="S69" s="427">
        <f t="shared" si="0"/>
        <v>615</v>
      </c>
    </row>
    <row r="70" spans="1:19" ht="9.9499999999999993" customHeight="1" x14ac:dyDescent="0.2">
      <c r="A70" s="113"/>
      <c r="B70" s="96">
        <v>56</v>
      </c>
      <c r="C70" s="98"/>
      <c r="D70" s="98"/>
      <c r="E70" s="432">
        <f>'3A'!E70+'3B'!E70</f>
        <v>43</v>
      </c>
      <c r="F70" s="433">
        <f>'3A'!F70+'3B'!F70</f>
        <v>21</v>
      </c>
      <c r="G70" s="509">
        <f>'3A'!G70+'3B'!G70</f>
        <v>86</v>
      </c>
      <c r="H70" s="509">
        <f>'3A'!H70+'3B'!H70</f>
        <v>46</v>
      </c>
      <c r="I70" s="509">
        <f>'3A'!I70+'3B'!I70</f>
        <v>22</v>
      </c>
      <c r="J70" s="509">
        <f>'3A'!J70+'3B'!J70</f>
        <v>5</v>
      </c>
      <c r="K70" s="509">
        <f>'3A'!K70+'3B'!K70</f>
        <v>19</v>
      </c>
      <c r="L70" s="509">
        <f>'3A'!L70+'3B'!L70</f>
        <v>5</v>
      </c>
      <c r="M70" s="509">
        <f>'3A'!M70+'3B'!M70</f>
        <v>27</v>
      </c>
      <c r="N70" s="509">
        <f>'3A'!N70+'3B'!N70</f>
        <v>11</v>
      </c>
      <c r="O70" s="509">
        <f>'3A'!O70+'3B'!O70</f>
        <v>16</v>
      </c>
      <c r="P70" s="509">
        <f>'3A'!P70+'3B'!P70</f>
        <v>9</v>
      </c>
      <c r="Q70" s="509">
        <f>'3A'!Q70+'3B'!Q70</f>
        <v>197</v>
      </c>
      <c r="R70" s="541">
        <f>'3A'!R70+'3B'!R70</f>
        <v>121</v>
      </c>
      <c r="S70" s="431">
        <f t="shared" si="0"/>
        <v>628</v>
      </c>
    </row>
    <row r="71" spans="1:19" ht="9.9499999999999993" customHeight="1" x14ac:dyDescent="0.2">
      <c r="A71" s="106"/>
      <c r="B71" s="107">
        <v>57</v>
      </c>
      <c r="C71" s="108"/>
      <c r="D71" s="108"/>
      <c r="E71" s="428">
        <f>'3A'!E71+'3B'!E71</f>
        <v>60</v>
      </c>
      <c r="F71" s="429">
        <f>'3A'!F71+'3B'!F71</f>
        <v>16</v>
      </c>
      <c r="G71" s="429">
        <f>'3A'!G71+'3B'!G71</f>
        <v>74</v>
      </c>
      <c r="H71" s="429">
        <f>'3A'!H71+'3B'!H71</f>
        <v>39</v>
      </c>
      <c r="I71" s="429">
        <f>'3A'!I71+'3B'!I71</f>
        <v>16</v>
      </c>
      <c r="J71" s="429">
        <f>'3A'!J71+'3B'!J71</f>
        <v>13</v>
      </c>
      <c r="K71" s="429">
        <f>'3A'!K71+'3B'!K71</f>
        <v>26</v>
      </c>
      <c r="L71" s="429">
        <f>'3A'!L71+'3B'!L71</f>
        <v>10</v>
      </c>
      <c r="M71" s="429">
        <f>'3A'!M71+'3B'!M71</f>
        <v>11</v>
      </c>
      <c r="N71" s="429">
        <f>'3A'!N71+'3B'!N71</f>
        <v>7</v>
      </c>
      <c r="O71" s="429">
        <f>'3A'!O71+'3B'!O71</f>
        <v>18</v>
      </c>
      <c r="P71" s="429">
        <f>'3A'!P71+'3B'!P71</f>
        <v>1</v>
      </c>
      <c r="Q71" s="429">
        <f>'3A'!Q71+'3B'!Q71</f>
        <v>178</v>
      </c>
      <c r="R71" s="430">
        <f>'3A'!R71+'3B'!R71</f>
        <v>144</v>
      </c>
      <c r="S71" s="427">
        <f t="shared" si="0"/>
        <v>613</v>
      </c>
    </row>
    <row r="72" spans="1:19" ht="9.9499999999999993" customHeight="1" x14ac:dyDescent="0.2">
      <c r="A72" s="113"/>
      <c r="B72" s="96">
        <v>58</v>
      </c>
      <c r="C72" s="98"/>
      <c r="D72" s="98"/>
      <c r="E72" s="432">
        <f>'3A'!E72+'3B'!E72</f>
        <v>52</v>
      </c>
      <c r="F72" s="433">
        <f>'3A'!F72+'3B'!F72</f>
        <v>21</v>
      </c>
      <c r="G72" s="509">
        <f>'3A'!G72+'3B'!G72</f>
        <v>79</v>
      </c>
      <c r="H72" s="509">
        <f>'3A'!H72+'3B'!H72</f>
        <v>54</v>
      </c>
      <c r="I72" s="509">
        <f>'3A'!I72+'3B'!I72</f>
        <v>18</v>
      </c>
      <c r="J72" s="509">
        <f>'3A'!J72+'3B'!J72</f>
        <v>5</v>
      </c>
      <c r="K72" s="509">
        <f>'3A'!K72+'3B'!K72</f>
        <v>15</v>
      </c>
      <c r="L72" s="509">
        <f>'3A'!L72+'3B'!L72</f>
        <v>6</v>
      </c>
      <c r="M72" s="509">
        <f>'3A'!M72+'3B'!M72</f>
        <v>15</v>
      </c>
      <c r="N72" s="509">
        <f>'3A'!N72+'3B'!N72</f>
        <v>12</v>
      </c>
      <c r="O72" s="509">
        <f>'3A'!O72+'3B'!O72</f>
        <v>12</v>
      </c>
      <c r="P72" s="509">
        <f>'3A'!P72+'3B'!P72</f>
        <v>6</v>
      </c>
      <c r="Q72" s="509">
        <f>'3A'!Q72+'3B'!Q72</f>
        <v>177</v>
      </c>
      <c r="R72" s="541">
        <f>'3A'!R72+'3B'!R72</f>
        <v>147</v>
      </c>
      <c r="S72" s="431">
        <f t="shared" si="0"/>
        <v>619</v>
      </c>
    </row>
    <row r="73" spans="1:19" ht="9.9499999999999993" customHeight="1" x14ac:dyDescent="0.2">
      <c r="A73" s="106"/>
      <c r="B73" s="107">
        <v>59</v>
      </c>
      <c r="C73" s="108"/>
      <c r="D73" s="108"/>
      <c r="E73" s="428">
        <f>'3A'!E73+'3B'!E73</f>
        <v>35</v>
      </c>
      <c r="F73" s="429">
        <f>'3A'!F73+'3B'!F73</f>
        <v>27</v>
      </c>
      <c r="G73" s="429">
        <f>'3A'!G73+'3B'!G73</f>
        <v>84</v>
      </c>
      <c r="H73" s="429">
        <f>'3A'!H73+'3B'!H73</f>
        <v>44</v>
      </c>
      <c r="I73" s="429">
        <f>'3A'!I73+'3B'!I73</f>
        <v>23</v>
      </c>
      <c r="J73" s="429">
        <f>'3A'!J73+'3B'!J73</f>
        <v>7</v>
      </c>
      <c r="K73" s="429">
        <f>'3A'!K73+'3B'!K73</f>
        <v>18</v>
      </c>
      <c r="L73" s="429">
        <f>'3A'!L73+'3B'!L73</f>
        <v>4</v>
      </c>
      <c r="M73" s="429">
        <f>'3A'!M73+'3B'!M73</f>
        <v>8</v>
      </c>
      <c r="N73" s="429">
        <f>'3A'!N73+'3B'!N73</f>
        <v>11</v>
      </c>
      <c r="O73" s="429">
        <f>'3A'!O73+'3B'!O73</f>
        <v>16</v>
      </c>
      <c r="P73" s="429">
        <f>'3A'!P73+'3B'!P73</f>
        <v>13</v>
      </c>
      <c r="Q73" s="429">
        <f>'3A'!Q73+'3B'!Q73</f>
        <v>227</v>
      </c>
      <c r="R73" s="430">
        <f>'3A'!R73+'3B'!R73</f>
        <v>147</v>
      </c>
      <c r="S73" s="427">
        <f t="shared" si="0"/>
        <v>664</v>
      </c>
    </row>
    <row r="74" spans="1:19" ht="9.9499999999999993" customHeight="1" x14ac:dyDescent="0.2">
      <c r="A74" s="113"/>
      <c r="B74" s="96">
        <v>60</v>
      </c>
      <c r="C74" s="98"/>
      <c r="D74" s="98"/>
      <c r="E74" s="432">
        <f>'3A'!E74+'3B'!E74</f>
        <v>51</v>
      </c>
      <c r="F74" s="433">
        <f>'3A'!F74+'3B'!F74</f>
        <v>32</v>
      </c>
      <c r="G74" s="509">
        <f>'3A'!G74+'3B'!G74</f>
        <v>92</v>
      </c>
      <c r="H74" s="509">
        <f>'3A'!H74+'3B'!H74</f>
        <v>39</v>
      </c>
      <c r="I74" s="509">
        <f>'3A'!I74+'3B'!I74</f>
        <v>17</v>
      </c>
      <c r="J74" s="509">
        <f>'3A'!J74+'3B'!J74</f>
        <v>6</v>
      </c>
      <c r="K74" s="509">
        <f>'3A'!K74+'3B'!K74</f>
        <v>14</v>
      </c>
      <c r="L74" s="509">
        <f>'3A'!L74+'3B'!L74</f>
        <v>11</v>
      </c>
      <c r="M74" s="509">
        <f>'3A'!M74+'3B'!M74</f>
        <v>22</v>
      </c>
      <c r="N74" s="509">
        <f>'3A'!N74+'3B'!N74</f>
        <v>12</v>
      </c>
      <c r="O74" s="509">
        <f>'3A'!O74+'3B'!O74</f>
        <v>26</v>
      </c>
      <c r="P74" s="509">
        <f>'3A'!P74+'3B'!P74</f>
        <v>12</v>
      </c>
      <c r="Q74" s="509">
        <f>'3A'!Q74+'3B'!Q74</f>
        <v>209</v>
      </c>
      <c r="R74" s="541">
        <f>'3A'!R74+'3B'!R74</f>
        <v>187</v>
      </c>
      <c r="S74" s="431">
        <f t="shared" si="0"/>
        <v>730</v>
      </c>
    </row>
    <row r="75" spans="1:19" ht="9.9499999999999993" customHeight="1" x14ac:dyDescent="0.2">
      <c r="A75" s="106"/>
      <c r="B75" s="107">
        <v>61</v>
      </c>
      <c r="C75" s="108"/>
      <c r="D75" s="108"/>
      <c r="E75" s="428">
        <f>'3A'!E75+'3B'!E75</f>
        <v>44</v>
      </c>
      <c r="F75" s="429">
        <f>'3A'!F75+'3B'!F75</f>
        <v>26</v>
      </c>
      <c r="G75" s="429">
        <f>'3A'!G75+'3B'!G75</f>
        <v>81</v>
      </c>
      <c r="H75" s="429">
        <f>'3A'!H75+'3B'!H75</f>
        <v>36</v>
      </c>
      <c r="I75" s="429">
        <f>'3A'!I75+'3B'!I75</f>
        <v>26</v>
      </c>
      <c r="J75" s="429">
        <f>'3A'!J75+'3B'!J75</f>
        <v>11</v>
      </c>
      <c r="K75" s="429">
        <f>'3A'!K75+'3B'!K75</f>
        <v>18</v>
      </c>
      <c r="L75" s="429">
        <f>'3A'!L75+'3B'!L75</f>
        <v>11</v>
      </c>
      <c r="M75" s="429">
        <f>'3A'!M75+'3B'!M75</f>
        <v>9</v>
      </c>
      <c r="N75" s="429">
        <f>'3A'!N75+'3B'!N75</f>
        <v>8</v>
      </c>
      <c r="O75" s="429">
        <f>'3A'!O75+'3B'!O75</f>
        <v>14</v>
      </c>
      <c r="P75" s="429">
        <f>'3A'!P75+'3B'!P75</f>
        <v>9</v>
      </c>
      <c r="Q75" s="429">
        <f>'3A'!Q75+'3B'!Q75</f>
        <v>204</v>
      </c>
      <c r="R75" s="430">
        <f>'3A'!R75+'3B'!R75</f>
        <v>141</v>
      </c>
      <c r="S75" s="427">
        <f t="shared" si="0"/>
        <v>638</v>
      </c>
    </row>
    <row r="76" spans="1:19" ht="9.9499999999999993" customHeight="1" x14ac:dyDescent="0.2">
      <c r="A76" s="113"/>
      <c r="B76" s="96">
        <v>62</v>
      </c>
      <c r="C76" s="98"/>
      <c r="D76" s="98"/>
      <c r="E76" s="432">
        <f>'3A'!E76+'3B'!E76</f>
        <v>56</v>
      </c>
      <c r="F76" s="433">
        <f>'3A'!F76+'3B'!F76</f>
        <v>12</v>
      </c>
      <c r="G76" s="509">
        <f>'3A'!G76+'3B'!G76</f>
        <v>70</v>
      </c>
      <c r="H76" s="509">
        <f>'3A'!H76+'3B'!H76</f>
        <v>44</v>
      </c>
      <c r="I76" s="509">
        <f>'3A'!I76+'3B'!I76</f>
        <v>12</v>
      </c>
      <c r="J76" s="509">
        <f>'3A'!J76+'3B'!J76</f>
        <v>14</v>
      </c>
      <c r="K76" s="509">
        <f>'3A'!K76+'3B'!K76</f>
        <v>20</v>
      </c>
      <c r="L76" s="509">
        <f>'3A'!L76+'3B'!L76</f>
        <v>9</v>
      </c>
      <c r="M76" s="509">
        <f>'3A'!M76+'3B'!M76</f>
        <v>12</v>
      </c>
      <c r="N76" s="509">
        <f>'3A'!N76+'3B'!N76</f>
        <v>8</v>
      </c>
      <c r="O76" s="509">
        <f>'3A'!O76+'3B'!O76</f>
        <v>11</v>
      </c>
      <c r="P76" s="509">
        <f>'3A'!P76+'3B'!P76</f>
        <v>9</v>
      </c>
      <c r="Q76" s="509">
        <f>'3A'!Q76+'3B'!Q76</f>
        <v>192</v>
      </c>
      <c r="R76" s="541">
        <f>'3A'!R76+'3B'!R76</f>
        <v>131</v>
      </c>
      <c r="S76" s="431">
        <f t="shared" si="0"/>
        <v>600</v>
      </c>
    </row>
    <row r="77" spans="1:19" ht="9.9499999999999993" customHeight="1" x14ac:dyDescent="0.2">
      <c r="A77" s="106"/>
      <c r="B77" s="107">
        <v>63</v>
      </c>
      <c r="C77" s="108"/>
      <c r="D77" s="108"/>
      <c r="E77" s="428">
        <f>'3A'!E77+'3B'!E77</f>
        <v>44</v>
      </c>
      <c r="F77" s="429">
        <f>'3A'!F77+'3B'!F77</f>
        <v>23</v>
      </c>
      <c r="G77" s="429">
        <f>'3A'!G77+'3B'!G77</f>
        <v>91</v>
      </c>
      <c r="H77" s="429">
        <f>'3A'!H77+'3B'!H77</f>
        <v>47</v>
      </c>
      <c r="I77" s="429">
        <f>'3A'!I77+'3B'!I77</f>
        <v>18</v>
      </c>
      <c r="J77" s="429">
        <f>'3A'!J77+'3B'!J77</f>
        <v>7</v>
      </c>
      <c r="K77" s="429">
        <f>'3A'!K77+'3B'!K77</f>
        <v>19</v>
      </c>
      <c r="L77" s="429">
        <f>'3A'!L77+'3B'!L77</f>
        <v>11</v>
      </c>
      <c r="M77" s="429">
        <f>'3A'!M77+'3B'!M77</f>
        <v>15</v>
      </c>
      <c r="N77" s="429">
        <f>'3A'!N77+'3B'!N77</f>
        <v>3</v>
      </c>
      <c r="O77" s="429">
        <f>'3A'!O77+'3B'!O77</f>
        <v>17</v>
      </c>
      <c r="P77" s="429">
        <f>'3A'!P77+'3B'!P77</f>
        <v>8</v>
      </c>
      <c r="Q77" s="429">
        <f>'3A'!Q77+'3B'!Q77</f>
        <v>198</v>
      </c>
      <c r="R77" s="430">
        <f>'3A'!R77+'3B'!R77</f>
        <v>129</v>
      </c>
      <c r="S77" s="427">
        <f t="shared" si="0"/>
        <v>630</v>
      </c>
    </row>
    <row r="78" spans="1:19" ht="9.9499999999999993" customHeight="1" x14ac:dyDescent="0.2">
      <c r="A78" s="113"/>
      <c r="B78" s="96">
        <v>64</v>
      </c>
      <c r="C78" s="98"/>
      <c r="D78" s="98"/>
      <c r="E78" s="432">
        <f>'3A'!E78+'3B'!E78</f>
        <v>33</v>
      </c>
      <c r="F78" s="433">
        <f>'3A'!F78+'3B'!F78</f>
        <v>9</v>
      </c>
      <c r="G78" s="509">
        <f>'3A'!G78+'3B'!G78</f>
        <v>62</v>
      </c>
      <c r="H78" s="509">
        <f>'3A'!H78+'3B'!H78</f>
        <v>34</v>
      </c>
      <c r="I78" s="509">
        <f>'3A'!I78+'3B'!I78</f>
        <v>9</v>
      </c>
      <c r="J78" s="509">
        <f>'3A'!J78+'3B'!J78</f>
        <v>6</v>
      </c>
      <c r="K78" s="509">
        <f>'3A'!K78+'3B'!K78</f>
        <v>16</v>
      </c>
      <c r="L78" s="509">
        <f>'3A'!L78+'3B'!L78</f>
        <v>4</v>
      </c>
      <c r="M78" s="509">
        <f>'3A'!M78+'3B'!M78</f>
        <v>16</v>
      </c>
      <c r="N78" s="509">
        <f>'3A'!N78+'3B'!N78</f>
        <v>6</v>
      </c>
      <c r="O78" s="509">
        <f>'3A'!O78+'3B'!O78</f>
        <v>16</v>
      </c>
      <c r="P78" s="509">
        <f>'3A'!P78+'3B'!P78</f>
        <v>5</v>
      </c>
      <c r="Q78" s="509">
        <f>'3A'!Q78+'3B'!Q78</f>
        <v>175</v>
      </c>
      <c r="R78" s="541">
        <f>'3A'!R78+'3B'!R78</f>
        <v>130</v>
      </c>
      <c r="S78" s="431">
        <f t="shared" si="0"/>
        <v>521</v>
      </c>
    </row>
    <row r="79" spans="1:19" ht="9.9499999999999993" customHeight="1" x14ac:dyDescent="0.2">
      <c r="A79" s="106"/>
      <c r="B79" s="107">
        <v>65</v>
      </c>
      <c r="C79" s="108"/>
      <c r="D79" s="108"/>
      <c r="E79" s="428">
        <f>'3A'!E79+'3B'!E79</f>
        <v>32</v>
      </c>
      <c r="F79" s="429">
        <f>'3A'!F79+'3B'!F79</f>
        <v>19</v>
      </c>
      <c r="G79" s="429">
        <f>'3A'!G79+'3B'!G79</f>
        <v>81</v>
      </c>
      <c r="H79" s="429">
        <f>'3A'!H79+'3B'!H79</f>
        <v>40</v>
      </c>
      <c r="I79" s="429">
        <f>'3A'!I79+'3B'!I79</f>
        <v>20</v>
      </c>
      <c r="J79" s="429">
        <f>'3A'!J79+'3B'!J79</f>
        <v>7</v>
      </c>
      <c r="K79" s="429">
        <f>'3A'!K79+'3B'!K79</f>
        <v>10</v>
      </c>
      <c r="L79" s="429">
        <f>'3A'!L79+'3B'!L79</f>
        <v>6</v>
      </c>
      <c r="M79" s="429">
        <f>'3A'!M79+'3B'!M79</f>
        <v>7</v>
      </c>
      <c r="N79" s="429">
        <f>'3A'!N79+'3B'!N79</f>
        <v>6</v>
      </c>
      <c r="O79" s="429">
        <f>'3A'!O79+'3B'!O79</f>
        <v>9</v>
      </c>
      <c r="P79" s="429">
        <f>'3A'!P79+'3B'!P79</f>
        <v>7</v>
      </c>
      <c r="Q79" s="429">
        <f>'3A'!Q79+'3B'!Q79</f>
        <v>202</v>
      </c>
      <c r="R79" s="430">
        <f>'3A'!R79+'3B'!R79</f>
        <v>109</v>
      </c>
      <c r="S79" s="427">
        <f t="shared" ref="S79:S115" si="1">SUM(E79:R79)</f>
        <v>555</v>
      </c>
    </row>
    <row r="80" spans="1:19" ht="9.9499999999999993" customHeight="1" x14ac:dyDescent="0.2">
      <c r="A80" s="113"/>
      <c r="B80" s="96">
        <v>66</v>
      </c>
      <c r="C80" s="98"/>
      <c r="D80" s="98"/>
      <c r="E80" s="432">
        <f>'3A'!E80+'3B'!E80</f>
        <v>30</v>
      </c>
      <c r="F80" s="433">
        <f>'3A'!F80+'3B'!F80</f>
        <v>12</v>
      </c>
      <c r="G80" s="509">
        <f>'3A'!G80+'3B'!G80</f>
        <v>70</v>
      </c>
      <c r="H80" s="509">
        <f>'3A'!H80+'3B'!H80</f>
        <v>31</v>
      </c>
      <c r="I80" s="509">
        <f>'3A'!I80+'3B'!I80</f>
        <v>13</v>
      </c>
      <c r="J80" s="509">
        <f>'3A'!J80+'3B'!J80</f>
        <v>2</v>
      </c>
      <c r="K80" s="509">
        <f>'3A'!K80+'3B'!K80</f>
        <v>16</v>
      </c>
      <c r="L80" s="509">
        <f>'3A'!L80+'3B'!L80</f>
        <v>2</v>
      </c>
      <c r="M80" s="509">
        <f>'3A'!M80+'3B'!M80</f>
        <v>9</v>
      </c>
      <c r="N80" s="509">
        <f>'3A'!N80+'3B'!N80</f>
        <v>5</v>
      </c>
      <c r="O80" s="509">
        <f>'3A'!O80+'3B'!O80</f>
        <v>8</v>
      </c>
      <c r="P80" s="509">
        <f>'3A'!P80+'3B'!P80</f>
        <v>3</v>
      </c>
      <c r="Q80" s="509">
        <f>'3A'!Q80+'3B'!Q80</f>
        <v>204</v>
      </c>
      <c r="R80" s="541">
        <f>'3A'!R80+'3B'!R80</f>
        <v>132</v>
      </c>
      <c r="S80" s="431">
        <f t="shared" si="1"/>
        <v>537</v>
      </c>
    </row>
    <row r="81" spans="1:19" ht="9.9499999999999993" customHeight="1" thickBot="1" x14ac:dyDescent="0.25">
      <c r="A81" s="114"/>
      <c r="B81" s="115">
        <v>67</v>
      </c>
      <c r="C81" s="116"/>
      <c r="D81" s="116"/>
      <c r="E81" s="515">
        <f>'3A'!E81+'3B'!E81</f>
        <v>25</v>
      </c>
      <c r="F81" s="517">
        <f>'3A'!F81+'3B'!F81</f>
        <v>9</v>
      </c>
      <c r="G81" s="517">
        <f>'3A'!G81+'3B'!G81</f>
        <v>55</v>
      </c>
      <c r="H81" s="517">
        <f>'3A'!H81+'3B'!H81</f>
        <v>21</v>
      </c>
      <c r="I81" s="517">
        <f>'3A'!I81+'3B'!I81</f>
        <v>14</v>
      </c>
      <c r="J81" s="517">
        <f>'3A'!J81+'3B'!J81</f>
        <v>6</v>
      </c>
      <c r="K81" s="517">
        <f>'3A'!K81+'3B'!K81</f>
        <v>12</v>
      </c>
      <c r="L81" s="517">
        <f>'3A'!L81+'3B'!L81</f>
        <v>13</v>
      </c>
      <c r="M81" s="517">
        <f>'3A'!M81+'3B'!M81</f>
        <v>13</v>
      </c>
      <c r="N81" s="517">
        <f>'3A'!N81+'3B'!N81</f>
        <v>6</v>
      </c>
      <c r="O81" s="517">
        <f>'3A'!O81+'3B'!O81</f>
        <v>19</v>
      </c>
      <c r="P81" s="517">
        <f>'3A'!P81+'3B'!P81</f>
        <v>3</v>
      </c>
      <c r="Q81" s="517">
        <f>'3A'!Q81+'3B'!Q81</f>
        <v>166</v>
      </c>
      <c r="R81" s="516">
        <f>'3A'!R81+'3B'!R81</f>
        <v>115</v>
      </c>
      <c r="S81" s="524">
        <f t="shared" si="1"/>
        <v>477</v>
      </c>
    </row>
    <row r="82" spans="1:19" ht="9.9499999999999993" customHeight="1" x14ac:dyDescent="0.2">
      <c r="A82" s="113"/>
      <c r="B82" s="96">
        <v>68</v>
      </c>
      <c r="C82" s="98"/>
      <c r="D82" s="98"/>
      <c r="E82" s="432">
        <f>'3A'!E82+'3B'!E82</f>
        <v>19</v>
      </c>
      <c r="F82" s="433">
        <f>'3A'!F82+'3B'!F82</f>
        <v>12</v>
      </c>
      <c r="G82" s="509">
        <f>'3A'!G82+'3B'!G82</f>
        <v>50</v>
      </c>
      <c r="H82" s="509">
        <f>'3A'!H82+'3B'!H82</f>
        <v>38</v>
      </c>
      <c r="I82" s="509">
        <f>'3A'!I82+'3B'!I82</f>
        <v>14</v>
      </c>
      <c r="J82" s="509">
        <f>'3A'!J82+'3B'!J82</f>
        <v>9</v>
      </c>
      <c r="K82" s="509">
        <f>'3A'!K82+'3B'!K82</f>
        <v>11</v>
      </c>
      <c r="L82" s="509">
        <f>'3A'!L82+'3B'!L82</f>
        <v>7</v>
      </c>
      <c r="M82" s="509">
        <f>'3A'!M82+'3B'!M82</f>
        <v>11</v>
      </c>
      <c r="N82" s="509">
        <f>'3A'!N82+'3B'!N82</f>
        <v>6</v>
      </c>
      <c r="O82" s="509">
        <f>'3A'!O82+'3B'!O82</f>
        <v>13</v>
      </c>
      <c r="P82" s="509">
        <f>'3A'!P82+'3B'!P82</f>
        <v>6</v>
      </c>
      <c r="Q82" s="509">
        <f>'3A'!Q82+'3B'!Q82</f>
        <v>173</v>
      </c>
      <c r="R82" s="541">
        <f>'3A'!R82+'3B'!R82</f>
        <v>96</v>
      </c>
      <c r="S82" s="431">
        <f t="shared" si="1"/>
        <v>465</v>
      </c>
    </row>
    <row r="83" spans="1:19" ht="9.9499999999999993" customHeight="1" x14ac:dyDescent="0.2">
      <c r="A83" s="106"/>
      <c r="B83" s="107">
        <v>69</v>
      </c>
      <c r="C83" s="108"/>
      <c r="D83" s="108"/>
      <c r="E83" s="428">
        <f>'3A'!E83+'3B'!E83</f>
        <v>15</v>
      </c>
      <c r="F83" s="429">
        <f>'3A'!F83+'3B'!F83</f>
        <v>10</v>
      </c>
      <c r="G83" s="429">
        <f>'3A'!G83+'3B'!G83</f>
        <v>69</v>
      </c>
      <c r="H83" s="429">
        <f>'3A'!H83+'3B'!H83</f>
        <v>34</v>
      </c>
      <c r="I83" s="429">
        <f>'3A'!I83+'3B'!I83</f>
        <v>15</v>
      </c>
      <c r="J83" s="429">
        <f>'3A'!J83+'3B'!J83</f>
        <v>5</v>
      </c>
      <c r="K83" s="429">
        <f>'3A'!K83+'3B'!K83</f>
        <v>7</v>
      </c>
      <c r="L83" s="429">
        <f>'3A'!L83+'3B'!L83</f>
        <v>4</v>
      </c>
      <c r="M83" s="429">
        <f>'3A'!M83+'3B'!M83</f>
        <v>16</v>
      </c>
      <c r="N83" s="429">
        <f>'3A'!N83+'3B'!N83</f>
        <v>5</v>
      </c>
      <c r="O83" s="429">
        <f>'3A'!O83+'3B'!O83</f>
        <v>14</v>
      </c>
      <c r="P83" s="429">
        <f>'3A'!P83+'3B'!P83</f>
        <v>6</v>
      </c>
      <c r="Q83" s="429">
        <f>'3A'!Q83+'3B'!Q83</f>
        <v>168</v>
      </c>
      <c r="R83" s="430">
        <f>'3A'!R83+'3B'!R83</f>
        <v>102</v>
      </c>
      <c r="S83" s="427">
        <f t="shared" si="1"/>
        <v>470</v>
      </c>
    </row>
    <row r="84" spans="1:19" ht="9.9499999999999993" customHeight="1" x14ac:dyDescent="0.2">
      <c r="A84" s="113"/>
      <c r="B84" s="96">
        <v>70</v>
      </c>
      <c r="C84" s="98"/>
      <c r="D84" s="98"/>
      <c r="E84" s="432">
        <f>'3A'!E84+'3B'!E84</f>
        <v>19</v>
      </c>
      <c r="F84" s="433">
        <f>'3A'!F84+'3B'!F84</f>
        <v>3</v>
      </c>
      <c r="G84" s="509">
        <f>'3A'!G84+'3B'!G84</f>
        <v>41</v>
      </c>
      <c r="H84" s="509">
        <f>'3A'!H84+'3B'!H84</f>
        <v>18</v>
      </c>
      <c r="I84" s="509">
        <f>'3A'!I84+'3B'!I84</f>
        <v>19</v>
      </c>
      <c r="J84" s="509">
        <f>'3A'!J84+'3B'!J84</f>
        <v>6</v>
      </c>
      <c r="K84" s="509">
        <f>'3A'!K84+'3B'!K84</f>
        <v>12</v>
      </c>
      <c r="L84" s="509">
        <f>'3A'!L84+'3B'!L84</f>
        <v>6</v>
      </c>
      <c r="M84" s="509">
        <f>'3A'!M84+'3B'!M84</f>
        <v>18</v>
      </c>
      <c r="N84" s="509">
        <f>'3A'!N84+'3B'!N84</f>
        <v>7</v>
      </c>
      <c r="O84" s="509">
        <f>'3A'!O84+'3B'!O84</f>
        <v>14</v>
      </c>
      <c r="P84" s="509">
        <f>'3A'!P84+'3B'!P84</f>
        <v>9</v>
      </c>
      <c r="Q84" s="509">
        <f>'3A'!Q84+'3B'!Q84</f>
        <v>135</v>
      </c>
      <c r="R84" s="541">
        <f>'3A'!R84+'3B'!R84</f>
        <v>95</v>
      </c>
      <c r="S84" s="431">
        <f t="shared" si="1"/>
        <v>402</v>
      </c>
    </row>
    <row r="85" spans="1:19" ht="9.9499999999999993" customHeight="1" x14ac:dyDescent="0.2">
      <c r="A85" s="106"/>
      <c r="B85" s="107">
        <v>71</v>
      </c>
      <c r="C85" s="108"/>
      <c r="D85" s="108"/>
      <c r="E85" s="428">
        <f>'3A'!E85+'3B'!E85</f>
        <v>5</v>
      </c>
      <c r="F85" s="429">
        <f>'3A'!F85+'3B'!F85</f>
        <v>4</v>
      </c>
      <c r="G85" s="429">
        <f>'3A'!G85+'3B'!G85</f>
        <v>28</v>
      </c>
      <c r="H85" s="429">
        <f>'3A'!H85+'3B'!H85</f>
        <v>21</v>
      </c>
      <c r="I85" s="429">
        <f>'3A'!I85+'3B'!I85</f>
        <v>8</v>
      </c>
      <c r="J85" s="429">
        <f>'3A'!J85+'3B'!J85</f>
        <v>5</v>
      </c>
      <c r="K85" s="429">
        <f>'3A'!K85+'3B'!K85</f>
        <v>10</v>
      </c>
      <c r="L85" s="429">
        <f>'3A'!L85+'3B'!L85</f>
        <v>4</v>
      </c>
      <c r="M85" s="429">
        <f>'3A'!M85+'3B'!M85</f>
        <v>7</v>
      </c>
      <c r="N85" s="429">
        <f>'3A'!N85+'3B'!N85</f>
        <v>5</v>
      </c>
      <c r="O85" s="429">
        <f>'3A'!O85+'3B'!O85</f>
        <v>10</v>
      </c>
      <c r="P85" s="429">
        <f>'3A'!P85+'3B'!P85</f>
        <v>2</v>
      </c>
      <c r="Q85" s="429">
        <f>'3A'!Q85+'3B'!Q85</f>
        <v>168</v>
      </c>
      <c r="R85" s="430">
        <f>'3A'!R85+'3B'!R85</f>
        <v>78</v>
      </c>
      <c r="S85" s="427">
        <f t="shared" si="1"/>
        <v>355</v>
      </c>
    </row>
    <row r="86" spans="1:19" ht="9.9499999999999993" customHeight="1" x14ac:dyDescent="0.2">
      <c r="A86" s="113"/>
      <c r="B86" s="96">
        <v>72</v>
      </c>
      <c r="C86" s="98"/>
      <c r="D86" s="98"/>
      <c r="E86" s="432">
        <f>'3A'!E86+'3B'!E86</f>
        <v>10</v>
      </c>
      <c r="F86" s="433">
        <f>'3A'!F86+'3B'!F86</f>
        <v>4</v>
      </c>
      <c r="G86" s="509">
        <f>'3A'!G86+'3B'!G86</f>
        <v>23</v>
      </c>
      <c r="H86" s="509">
        <f>'3A'!H86+'3B'!H86</f>
        <v>10</v>
      </c>
      <c r="I86" s="509">
        <f>'3A'!I86+'3B'!I86</f>
        <v>4</v>
      </c>
      <c r="J86" s="509">
        <f>'3A'!J86+'3B'!J86</f>
        <v>5</v>
      </c>
      <c r="K86" s="509">
        <f>'3A'!K86+'3B'!K86</f>
        <v>5</v>
      </c>
      <c r="L86" s="509">
        <f>'3A'!L86+'3B'!L86</f>
        <v>9</v>
      </c>
      <c r="M86" s="509">
        <f>'3A'!M86+'3B'!M86</f>
        <v>6</v>
      </c>
      <c r="N86" s="509">
        <f>'3A'!N86+'3B'!N86</f>
        <v>3</v>
      </c>
      <c r="O86" s="509">
        <f>'3A'!O86+'3B'!O86</f>
        <v>6</v>
      </c>
      <c r="P86" s="509">
        <f>'3A'!P86+'3B'!P86</f>
        <v>8</v>
      </c>
      <c r="Q86" s="509">
        <f>'3A'!Q86+'3B'!Q86</f>
        <v>126</v>
      </c>
      <c r="R86" s="541">
        <f>'3A'!R86+'3B'!R86</f>
        <v>85</v>
      </c>
      <c r="S86" s="431">
        <f t="shared" si="1"/>
        <v>304</v>
      </c>
    </row>
    <row r="87" spans="1:19" ht="9.9499999999999993" customHeight="1" x14ac:dyDescent="0.2">
      <c r="A87" s="106"/>
      <c r="B87" s="107">
        <v>73</v>
      </c>
      <c r="C87" s="108"/>
      <c r="D87" s="108"/>
      <c r="E87" s="428">
        <f>'3A'!E87+'3B'!E87</f>
        <v>7</v>
      </c>
      <c r="F87" s="429">
        <f>'3A'!F87+'3B'!F87</f>
        <v>10</v>
      </c>
      <c r="G87" s="429">
        <f>'3A'!G87+'3B'!G87</f>
        <v>15</v>
      </c>
      <c r="H87" s="429">
        <f>'3A'!H87+'3B'!H87</f>
        <v>14</v>
      </c>
      <c r="I87" s="429">
        <f>'3A'!I87+'3B'!I87</f>
        <v>2</v>
      </c>
      <c r="J87" s="429">
        <f>'3A'!J87+'3B'!J87</f>
        <v>2</v>
      </c>
      <c r="K87" s="429">
        <f>'3A'!K87+'3B'!K87</f>
        <v>7</v>
      </c>
      <c r="L87" s="429">
        <f>'3A'!L87+'3B'!L87</f>
        <v>2</v>
      </c>
      <c r="M87" s="429">
        <f>'3A'!M87+'3B'!M87</f>
        <v>6</v>
      </c>
      <c r="N87" s="429">
        <f>'3A'!N87+'3B'!N87</f>
        <v>7</v>
      </c>
      <c r="O87" s="429">
        <f>'3A'!O87+'3B'!O87</f>
        <v>8</v>
      </c>
      <c r="P87" s="429">
        <f>'3A'!P87+'3B'!P87</f>
        <v>5</v>
      </c>
      <c r="Q87" s="429">
        <f>'3A'!Q87+'3B'!Q87</f>
        <v>126</v>
      </c>
      <c r="R87" s="430">
        <f>'3A'!R87+'3B'!R87</f>
        <v>84</v>
      </c>
      <c r="S87" s="427">
        <f t="shared" si="1"/>
        <v>295</v>
      </c>
    </row>
    <row r="88" spans="1:19" ht="9.9499999999999993" customHeight="1" x14ac:dyDescent="0.2">
      <c r="A88" s="113"/>
      <c r="B88" s="96">
        <v>74</v>
      </c>
      <c r="C88" s="98"/>
      <c r="D88" s="98"/>
      <c r="E88" s="432">
        <f>'3A'!E88+'3B'!E88</f>
        <v>6</v>
      </c>
      <c r="F88" s="433">
        <f>'3A'!F88+'3B'!F88</f>
        <v>7</v>
      </c>
      <c r="G88" s="509">
        <f>'3A'!G88+'3B'!G88</f>
        <v>18</v>
      </c>
      <c r="H88" s="509">
        <f>'3A'!H88+'3B'!H88</f>
        <v>11</v>
      </c>
      <c r="I88" s="509">
        <f>'3A'!I88+'3B'!I88</f>
        <v>1</v>
      </c>
      <c r="J88" s="509">
        <f>'3A'!J88+'3B'!J88</f>
        <v>1</v>
      </c>
      <c r="K88" s="509">
        <f>'3A'!K88+'3B'!K88</f>
        <v>1</v>
      </c>
      <c r="L88" s="509">
        <f>'3A'!L88+'3B'!L88</f>
        <v>2</v>
      </c>
      <c r="M88" s="509">
        <f>'3A'!M88+'3B'!M88</f>
        <v>4</v>
      </c>
      <c r="N88" s="509">
        <f>'3A'!N88+'3B'!N88</f>
        <v>2</v>
      </c>
      <c r="O88" s="509">
        <f>'3A'!O88+'3B'!O88</f>
        <v>8</v>
      </c>
      <c r="P88" s="509">
        <f>'3A'!P88+'3B'!P88</f>
        <v>4</v>
      </c>
      <c r="Q88" s="509">
        <f>'3A'!Q88+'3B'!Q88</f>
        <v>97</v>
      </c>
      <c r="R88" s="541">
        <f>'3A'!R88+'3B'!R88</f>
        <v>76</v>
      </c>
      <c r="S88" s="431">
        <f t="shared" si="1"/>
        <v>238</v>
      </c>
    </row>
    <row r="89" spans="1:19" ht="9.9499999999999993" customHeight="1" x14ac:dyDescent="0.2">
      <c r="A89" s="106"/>
      <c r="B89" s="107">
        <v>75</v>
      </c>
      <c r="C89" s="108"/>
      <c r="D89" s="108"/>
      <c r="E89" s="428">
        <f>'3A'!E89+'3B'!E89</f>
        <v>6</v>
      </c>
      <c r="F89" s="429">
        <f>'3A'!F89+'3B'!F89</f>
        <v>5</v>
      </c>
      <c r="G89" s="429">
        <f>'3A'!G89+'3B'!G89</f>
        <v>25</v>
      </c>
      <c r="H89" s="429">
        <f>'3A'!H89+'3B'!H89</f>
        <v>6</v>
      </c>
      <c r="I89" s="429">
        <f>'3A'!I89+'3B'!I89</f>
        <v>0</v>
      </c>
      <c r="J89" s="429">
        <f>'3A'!J89+'3B'!J89</f>
        <v>0</v>
      </c>
      <c r="K89" s="429">
        <f>'3A'!K89+'3B'!K89</f>
        <v>0</v>
      </c>
      <c r="L89" s="429">
        <f>'3A'!L89+'3B'!L89</f>
        <v>0</v>
      </c>
      <c r="M89" s="429">
        <f>'3A'!M89+'3B'!M89</f>
        <v>2</v>
      </c>
      <c r="N89" s="429">
        <f>'3A'!N89+'3B'!N89</f>
        <v>1</v>
      </c>
      <c r="O89" s="429">
        <f>'3A'!O89+'3B'!O89</f>
        <v>7</v>
      </c>
      <c r="P89" s="429">
        <f>'3A'!P89+'3B'!P89</f>
        <v>6</v>
      </c>
      <c r="Q89" s="429">
        <f>'3A'!Q89+'3B'!Q89</f>
        <v>99</v>
      </c>
      <c r="R89" s="430">
        <f>'3A'!R89+'3B'!R89</f>
        <v>66</v>
      </c>
      <c r="S89" s="427">
        <f t="shared" si="1"/>
        <v>223</v>
      </c>
    </row>
    <row r="90" spans="1:19" ht="9.9499999999999993" customHeight="1" x14ac:dyDescent="0.2">
      <c r="A90" s="113"/>
      <c r="B90" s="96">
        <v>76</v>
      </c>
      <c r="C90" s="98"/>
      <c r="D90" s="98"/>
      <c r="E90" s="432">
        <f>'3A'!E90+'3B'!E90</f>
        <v>3</v>
      </c>
      <c r="F90" s="433">
        <f>'3A'!F90+'3B'!F90</f>
        <v>4</v>
      </c>
      <c r="G90" s="509">
        <f>'3A'!G90+'3B'!G90</f>
        <v>9</v>
      </c>
      <c r="H90" s="509">
        <f>'3A'!H90+'3B'!H90</f>
        <v>4</v>
      </c>
      <c r="I90" s="509">
        <f>'3A'!I90+'3B'!I90</f>
        <v>0</v>
      </c>
      <c r="J90" s="509">
        <f>'3A'!J90+'3B'!J90</f>
        <v>0</v>
      </c>
      <c r="K90" s="509">
        <f>'3A'!K90+'3B'!K90</f>
        <v>2</v>
      </c>
      <c r="L90" s="509">
        <f>'3A'!L90+'3B'!L90</f>
        <v>1</v>
      </c>
      <c r="M90" s="509">
        <f>'3A'!M90+'3B'!M90</f>
        <v>1</v>
      </c>
      <c r="N90" s="509">
        <f>'3A'!N90+'3B'!N90</f>
        <v>3</v>
      </c>
      <c r="O90" s="509">
        <f>'3A'!O90+'3B'!O90</f>
        <v>1</v>
      </c>
      <c r="P90" s="509">
        <f>'3A'!P90+'3B'!P90</f>
        <v>0</v>
      </c>
      <c r="Q90" s="509">
        <f>'3A'!Q90+'3B'!Q90</f>
        <v>96</v>
      </c>
      <c r="R90" s="541">
        <f>'3A'!R90+'3B'!R90</f>
        <v>55</v>
      </c>
      <c r="S90" s="431">
        <f t="shared" si="1"/>
        <v>179</v>
      </c>
    </row>
    <row r="91" spans="1:19" ht="9.9499999999999993" customHeight="1" x14ac:dyDescent="0.2">
      <c r="A91" s="106"/>
      <c r="B91" s="107">
        <v>77</v>
      </c>
      <c r="C91" s="108"/>
      <c r="D91" s="108"/>
      <c r="E91" s="428">
        <f>'3A'!E91+'3B'!E91</f>
        <v>1</v>
      </c>
      <c r="F91" s="429">
        <f>'3A'!F91+'3B'!F91</f>
        <v>1</v>
      </c>
      <c r="G91" s="429">
        <f>'3A'!G91+'3B'!G91</f>
        <v>9</v>
      </c>
      <c r="H91" s="429">
        <f>'3A'!H91+'3B'!H91</f>
        <v>3</v>
      </c>
      <c r="I91" s="429">
        <f>'3A'!I91+'3B'!I91</f>
        <v>1</v>
      </c>
      <c r="J91" s="429">
        <f>'3A'!J91+'3B'!J91</f>
        <v>0</v>
      </c>
      <c r="K91" s="429">
        <f>'3A'!K91+'3B'!K91</f>
        <v>1</v>
      </c>
      <c r="L91" s="429">
        <f>'3A'!L91+'3B'!L91</f>
        <v>2</v>
      </c>
      <c r="M91" s="429">
        <f>'3A'!M91+'3B'!M91</f>
        <v>0</v>
      </c>
      <c r="N91" s="429">
        <f>'3A'!N91+'3B'!N91</f>
        <v>0</v>
      </c>
      <c r="O91" s="429">
        <f>'3A'!O91+'3B'!O91</f>
        <v>0</v>
      </c>
      <c r="P91" s="429">
        <f>'3A'!P91+'3B'!P91</f>
        <v>0</v>
      </c>
      <c r="Q91" s="429">
        <f>'3A'!Q91+'3B'!Q91</f>
        <v>90</v>
      </c>
      <c r="R91" s="430">
        <f>'3A'!R91+'3B'!R91</f>
        <v>51</v>
      </c>
      <c r="S91" s="427">
        <f t="shared" si="1"/>
        <v>159</v>
      </c>
    </row>
    <row r="92" spans="1:19" ht="9.9499999999999993" customHeight="1" x14ac:dyDescent="0.2">
      <c r="A92" s="113"/>
      <c r="B92" s="96">
        <v>78</v>
      </c>
      <c r="C92" s="98"/>
      <c r="D92" s="98"/>
      <c r="E92" s="432">
        <f>'3A'!E92+'3B'!E92</f>
        <v>3</v>
      </c>
      <c r="F92" s="433">
        <f>'3A'!F92+'3B'!F92</f>
        <v>2</v>
      </c>
      <c r="G92" s="509">
        <f>'3A'!G92+'3B'!G92</f>
        <v>7</v>
      </c>
      <c r="H92" s="509">
        <f>'3A'!H92+'3B'!H92</f>
        <v>4</v>
      </c>
      <c r="I92" s="509">
        <f>'3A'!I92+'3B'!I92</f>
        <v>0</v>
      </c>
      <c r="J92" s="509">
        <f>'3A'!J92+'3B'!J92</f>
        <v>0</v>
      </c>
      <c r="K92" s="509">
        <f>'3A'!K92+'3B'!K92</f>
        <v>0</v>
      </c>
      <c r="L92" s="509">
        <f>'3A'!L92+'3B'!L92</f>
        <v>1</v>
      </c>
      <c r="M92" s="509">
        <f>'3A'!M92+'3B'!M92</f>
        <v>1</v>
      </c>
      <c r="N92" s="509">
        <f>'3A'!N92+'3B'!N92</f>
        <v>0</v>
      </c>
      <c r="O92" s="509">
        <f>'3A'!O92+'3B'!O92</f>
        <v>0</v>
      </c>
      <c r="P92" s="509">
        <f>'3A'!P92+'3B'!P92</f>
        <v>0</v>
      </c>
      <c r="Q92" s="509">
        <f>'3A'!Q92+'3B'!Q92</f>
        <v>76</v>
      </c>
      <c r="R92" s="541">
        <f>'3A'!R92+'3B'!R92</f>
        <v>34</v>
      </c>
      <c r="S92" s="431">
        <f t="shared" si="1"/>
        <v>128</v>
      </c>
    </row>
    <row r="93" spans="1:19" ht="9.9499999999999993" customHeight="1" x14ac:dyDescent="0.2">
      <c r="A93" s="106"/>
      <c r="B93" s="107">
        <v>79</v>
      </c>
      <c r="C93" s="108"/>
      <c r="D93" s="108"/>
      <c r="E93" s="428">
        <f>'3A'!E93+'3B'!E93</f>
        <v>2</v>
      </c>
      <c r="F93" s="429">
        <f>'3A'!F93+'3B'!F93</f>
        <v>0</v>
      </c>
      <c r="G93" s="429">
        <f>'3A'!G93+'3B'!G93</f>
        <v>15</v>
      </c>
      <c r="H93" s="429">
        <f>'3A'!H93+'3B'!H93</f>
        <v>11</v>
      </c>
      <c r="I93" s="429">
        <f>'3A'!I93+'3B'!I93</f>
        <v>0</v>
      </c>
      <c r="J93" s="429">
        <f>'3A'!J93+'3B'!J93</f>
        <v>3</v>
      </c>
      <c r="K93" s="429">
        <f>'3A'!K93+'3B'!K93</f>
        <v>2</v>
      </c>
      <c r="L93" s="429">
        <f>'3A'!L93+'3B'!L93</f>
        <v>1</v>
      </c>
      <c r="M93" s="429">
        <f>'3A'!M93+'3B'!M93</f>
        <v>0</v>
      </c>
      <c r="N93" s="429">
        <f>'3A'!N93+'3B'!N93</f>
        <v>1</v>
      </c>
      <c r="O93" s="429">
        <f>'3A'!O93+'3B'!O93</f>
        <v>0</v>
      </c>
      <c r="P93" s="429">
        <f>'3A'!P93+'3B'!P93</f>
        <v>1</v>
      </c>
      <c r="Q93" s="429">
        <f>'3A'!Q93+'3B'!Q93</f>
        <v>52</v>
      </c>
      <c r="R93" s="430">
        <f>'3A'!R93+'3B'!R93</f>
        <v>46</v>
      </c>
      <c r="S93" s="427">
        <f t="shared" si="1"/>
        <v>134</v>
      </c>
    </row>
    <row r="94" spans="1:19" ht="9.9499999999999993" customHeight="1" x14ac:dyDescent="0.2">
      <c r="A94" s="113"/>
      <c r="B94" s="96">
        <v>80</v>
      </c>
      <c r="C94" s="98"/>
      <c r="D94" s="98"/>
      <c r="E94" s="432">
        <f>'3A'!E94+'3B'!E94</f>
        <v>2</v>
      </c>
      <c r="F94" s="433">
        <f>'3A'!F94+'3B'!F94</f>
        <v>2</v>
      </c>
      <c r="G94" s="509">
        <f>'3A'!G94+'3B'!G94</f>
        <v>10</v>
      </c>
      <c r="H94" s="509">
        <f>'3A'!H94+'3B'!H94</f>
        <v>8</v>
      </c>
      <c r="I94" s="509">
        <f>'3A'!I94+'3B'!I94</f>
        <v>1</v>
      </c>
      <c r="J94" s="509">
        <f>'3A'!J94+'3B'!J94</f>
        <v>0</v>
      </c>
      <c r="K94" s="509">
        <f>'3A'!K94+'3B'!K94</f>
        <v>1</v>
      </c>
      <c r="L94" s="509">
        <f>'3A'!L94+'3B'!L94</f>
        <v>0</v>
      </c>
      <c r="M94" s="509">
        <f>'3A'!M94+'3B'!M94</f>
        <v>0</v>
      </c>
      <c r="N94" s="509">
        <f>'3A'!N94+'3B'!N94</f>
        <v>1</v>
      </c>
      <c r="O94" s="509">
        <f>'3A'!O94+'3B'!O94</f>
        <v>0</v>
      </c>
      <c r="P94" s="509">
        <f>'3A'!P94+'3B'!P94</f>
        <v>1</v>
      </c>
      <c r="Q94" s="509">
        <f>'3A'!Q94+'3B'!Q94</f>
        <v>37</v>
      </c>
      <c r="R94" s="541">
        <f>'3A'!R94+'3B'!R94</f>
        <v>25</v>
      </c>
      <c r="S94" s="431">
        <f t="shared" si="1"/>
        <v>88</v>
      </c>
    </row>
    <row r="95" spans="1:19" ht="9.9499999999999993" customHeight="1" x14ac:dyDescent="0.2">
      <c r="A95" s="106"/>
      <c r="B95" s="107">
        <v>81</v>
      </c>
      <c r="C95" s="108"/>
      <c r="D95" s="108"/>
      <c r="E95" s="428">
        <f>'3A'!E95+'3B'!E95</f>
        <v>3</v>
      </c>
      <c r="F95" s="429">
        <f>'3A'!F95+'3B'!F95</f>
        <v>2</v>
      </c>
      <c r="G95" s="429">
        <f>'3A'!G95+'3B'!G95</f>
        <v>10</v>
      </c>
      <c r="H95" s="429">
        <f>'3A'!H95+'3B'!H95</f>
        <v>6</v>
      </c>
      <c r="I95" s="429">
        <f>'3A'!I95+'3B'!I95</f>
        <v>0</v>
      </c>
      <c r="J95" s="429">
        <f>'3A'!J95+'3B'!J95</f>
        <v>1</v>
      </c>
      <c r="K95" s="429">
        <f>'3A'!K95+'3B'!K95</f>
        <v>0</v>
      </c>
      <c r="L95" s="429">
        <f>'3A'!L95+'3B'!L95</f>
        <v>1</v>
      </c>
      <c r="M95" s="429">
        <f>'3A'!M95+'3B'!M95</f>
        <v>1</v>
      </c>
      <c r="N95" s="429">
        <f>'3A'!N95+'3B'!N95</f>
        <v>0</v>
      </c>
      <c r="O95" s="429">
        <f>'3A'!O95+'3B'!O95</f>
        <v>1</v>
      </c>
      <c r="P95" s="429">
        <f>'3A'!P95+'3B'!P95</f>
        <v>1</v>
      </c>
      <c r="Q95" s="429">
        <f>'3A'!Q95+'3B'!Q95</f>
        <v>42</v>
      </c>
      <c r="R95" s="430">
        <f>'3A'!R95+'3B'!R95</f>
        <v>31</v>
      </c>
      <c r="S95" s="427">
        <f t="shared" si="1"/>
        <v>99</v>
      </c>
    </row>
    <row r="96" spans="1:19" ht="9.9499999999999993" customHeight="1" x14ac:dyDescent="0.2">
      <c r="A96" s="113"/>
      <c r="B96" s="96">
        <v>82</v>
      </c>
      <c r="C96" s="98"/>
      <c r="D96" s="98"/>
      <c r="E96" s="432">
        <f>'3A'!E96+'3B'!E96</f>
        <v>4</v>
      </c>
      <c r="F96" s="433">
        <f>'3A'!F96+'3B'!F96</f>
        <v>1</v>
      </c>
      <c r="G96" s="509">
        <f>'3A'!G96+'3B'!G96</f>
        <v>8</v>
      </c>
      <c r="H96" s="509">
        <f>'3A'!H96+'3B'!H96</f>
        <v>9</v>
      </c>
      <c r="I96" s="509">
        <f>'3A'!I96+'3B'!I96</f>
        <v>0</v>
      </c>
      <c r="J96" s="509">
        <f>'3A'!J96+'3B'!J96</f>
        <v>1</v>
      </c>
      <c r="K96" s="509">
        <f>'3A'!K96+'3B'!K96</f>
        <v>0</v>
      </c>
      <c r="L96" s="509">
        <f>'3A'!L96+'3B'!L96</f>
        <v>0</v>
      </c>
      <c r="M96" s="509">
        <f>'3A'!M96+'3B'!M96</f>
        <v>0</v>
      </c>
      <c r="N96" s="509">
        <f>'3A'!N96+'3B'!N96</f>
        <v>0</v>
      </c>
      <c r="O96" s="509">
        <f>'3A'!O96+'3B'!O96</f>
        <v>0</v>
      </c>
      <c r="P96" s="509">
        <f>'3A'!P96+'3B'!P96</f>
        <v>1</v>
      </c>
      <c r="Q96" s="509">
        <f>'3A'!Q96+'3B'!Q96</f>
        <v>30</v>
      </c>
      <c r="R96" s="541">
        <f>'3A'!R96+'3B'!R96</f>
        <v>43</v>
      </c>
      <c r="S96" s="431">
        <f t="shared" si="1"/>
        <v>97</v>
      </c>
    </row>
    <row r="97" spans="1:19" ht="9.9499999999999993" customHeight="1" x14ac:dyDescent="0.2">
      <c r="A97" s="106"/>
      <c r="B97" s="107">
        <v>83</v>
      </c>
      <c r="C97" s="108"/>
      <c r="D97" s="108"/>
      <c r="E97" s="428">
        <f>'3A'!E97+'3B'!E97</f>
        <v>2</v>
      </c>
      <c r="F97" s="429">
        <f>'3A'!F97+'3B'!F97</f>
        <v>1</v>
      </c>
      <c r="G97" s="429">
        <f>'3A'!G97+'3B'!G97</f>
        <v>7</v>
      </c>
      <c r="H97" s="429">
        <f>'3A'!H97+'3B'!H97</f>
        <v>8</v>
      </c>
      <c r="I97" s="429">
        <f>'3A'!I97+'3B'!I97</f>
        <v>1</v>
      </c>
      <c r="J97" s="429">
        <f>'3A'!J97+'3B'!J97</f>
        <v>1</v>
      </c>
      <c r="K97" s="429">
        <f>'3A'!K97+'3B'!K97</f>
        <v>0</v>
      </c>
      <c r="L97" s="429">
        <f>'3A'!L97+'3B'!L97</f>
        <v>0</v>
      </c>
      <c r="M97" s="429">
        <f>'3A'!M97+'3B'!M97</f>
        <v>1</v>
      </c>
      <c r="N97" s="429">
        <f>'3A'!N97+'3B'!N97</f>
        <v>0</v>
      </c>
      <c r="O97" s="429">
        <f>'3A'!O97+'3B'!O97</f>
        <v>0</v>
      </c>
      <c r="P97" s="429">
        <f>'3A'!P97+'3B'!P97</f>
        <v>0</v>
      </c>
      <c r="Q97" s="429">
        <f>'3A'!Q97+'3B'!Q97</f>
        <v>27</v>
      </c>
      <c r="R97" s="430">
        <f>'3A'!R97+'3B'!R97</f>
        <v>16</v>
      </c>
      <c r="S97" s="427">
        <f t="shared" si="1"/>
        <v>64</v>
      </c>
    </row>
    <row r="98" spans="1:19" ht="9.9499999999999993" customHeight="1" x14ac:dyDescent="0.2">
      <c r="A98" s="113"/>
      <c r="B98" s="96">
        <v>84</v>
      </c>
      <c r="C98" s="98"/>
      <c r="D98" s="98"/>
      <c r="E98" s="432">
        <f>'3A'!E98+'3B'!E98</f>
        <v>2</v>
      </c>
      <c r="F98" s="433">
        <f>'3A'!F98+'3B'!F98</f>
        <v>2</v>
      </c>
      <c r="G98" s="509">
        <f>'3A'!G98+'3B'!G98</f>
        <v>8</v>
      </c>
      <c r="H98" s="509">
        <f>'3A'!H98+'3B'!H98</f>
        <v>2</v>
      </c>
      <c r="I98" s="509">
        <f>'3A'!I98+'3B'!I98</f>
        <v>0</v>
      </c>
      <c r="J98" s="509">
        <f>'3A'!J98+'3B'!J98</f>
        <v>0</v>
      </c>
      <c r="K98" s="509">
        <f>'3A'!K98+'3B'!K98</f>
        <v>2</v>
      </c>
      <c r="L98" s="509">
        <f>'3A'!L98+'3B'!L98</f>
        <v>2</v>
      </c>
      <c r="M98" s="509">
        <f>'3A'!M98+'3B'!M98</f>
        <v>2</v>
      </c>
      <c r="N98" s="509">
        <f>'3A'!N98+'3B'!N98</f>
        <v>1</v>
      </c>
      <c r="O98" s="509">
        <f>'3A'!O98+'3B'!O98</f>
        <v>1</v>
      </c>
      <c r="P98" s="509">
        <f>'3A'!P98+'3B'!P98</f>
        <v>0</v>
      </c>
      <c r="Q98" s="509">
        <f>'3A'!Q98+'3B'!Q98</f>
        <v>20</v>
      </c>
      <c r="R98" s="541">
        <f>'3A'!R98+'3B'!R98</f>
        <v>13</v>
      </c>
      <c r="S98" s="431">
        <f t="shared" si="1"/>
        <v>55</v>
      </c>
    </row>
    <row r="99" spans="1:19" ht="9.9499999999999993" customHeight="1" x14ac:dyDescent="0.2">
      <c r="A99" s="106"/>
      <c r="B99" s="107">
        <v>85</v>
      </c>
      <c r="C99" s="108"/>
      <c r="D99" s="108"/>
      <c r="E99" s="428">
        <f>'3A'!E99+'3B'!E99</f>
        <v>2</v>
      </c>
      <c r="F99" s="429">
        <f>'3A'!F99+'3B'!F99</f>
        <v>0</v>
      </c>
      <c r="G99" s="429">
        <f>'3A'!G99+'3B'!G99</f>
        <v>12</v>
      </c>
      <c r="H99" s="429">
        <f>'3A'!H99+'3B'!H99</f>
        <v>4</v>
      </c>
      <c r="I99" s="429">
        <f>'3A'!I99+'3B'!I99</f>
        <v>0</v>
      </c>
      <c r="J99" s="429">
        <f>'3A'!J99+'3B'!J99</f>
        <v>1</v>
      </c>
      <c r="K99" s="429">
        <f>'3A'!K99+'3B'!K99</f>
        <v>0</v>
      </c>
      <c r="L99" s="429">
        <f>'3A'!L99+'3B'!L99</f>
        <v>0</v>
      </c>
      <c r="M99" s="429">
        <f>'3A'!M99+'3B'!M99</f>
        <v>1</v>
      </c>
      <c r="N99" s="429">
        <f>'3A'!N99+'3B'!N99</f>
        <v>1</v>
      </c>
      <c r="O99" s="429">
        <f>'3A'!O99+'3B'!O99</f>
        <v>0</v>
      </c>
      <c r="P99" s="429">
        <f>'3A'!P99+'3B'!P99</f>
        <v>1</v>
      </c>
      <c r="Q99" s="429">
        <f>'3A'!Q99+'3B'!Q99</f>
        <v>29</v>
      </c>
      <c r="R99" s="430">
        <f>'3A'!R99+'3B'!R99</f>
        <v>16</v>
      </c>
      <c r="S99" s="427">
        <f t="shared" si="1"/>
        <v>67</v>
      </c>
    </row>
    <row r="100" spans="1:19" ht="9.9499999999999993" customHeight="1" x14ac:dyDescent="0.2">
      <c r="A100" s="113"/>
      <c r="B100" s="96">
        <v>86</v>
      </c>
      <c r="C100" s="98"/>
      <c r="D100" s="98"/>
      <c r="E100" s="432">
        <f>'3A'!E100+'3B'!E100</f>
        <v>1</v>
      </c>
      <c r="F100" s="433">
        <f>'3A'!F100+'3B'!F100</f>
        <v>1</v>
      </c>
      <c r="G100" s="509">
        <f>'3A'!G100+'3B'!G100</f>
        <v>8</v>
      </c>
      <c r="H100" s="509">
        <f>'3A'!H100+'3B'!H100</f>
        <v>4</v>
      </c>
      <c r="I100" s="509">
        <f>'3A'!I100+'3B'!I100</f>
        <v>0</v>
      </c>
      <c r="J100" s="509">
        <f>'3A'!J100+'3B'!J100</f>
        <v>0</v>
      </c>
      <c r="K100" s="509">
        <f>'3A'!K100+'3B'!K100</f>
        <v>0</v>
      </c>
      <c r="L100" s="509">
        <f>'3A'!L100+'3B'!L100</f>
        <v>1</v>
      </c>
      <c r="M100" s="509">
        <f>'3A'!M100+'3B'!M100</f>
        <v>0</v>
      </c>
      <c r="N100" s="509">
        <f>'3A'!N100+'3B'!N100</f>
        <v>0</v>
      </c>
      <c r="O100" s="509">
        <f>'3A'!O100+'3B'!O100</f>
        <v>0</v>
      </c>
      <c r="P100" s="509">
        <f>'3A'!P100+'3B'!P100</f>
        <v>0</v>
      </c>
      <c r="Q100" s="509">
        <f>'3A'!Q100+'3B'!Q100</f>
        <v>18</v>
      </c>
      <c r="R100" s="541">
        <f>'3A'!R100+'3B'!R100</f>
        <v>9</v>
      </c>
      <c r="S100" s="431">
        <f t="shared" si="1"/>
        <v>42</v>
      </c>
    </row>
    <row r="101" spans="1:19" ht="9.9499999999999993" customHeight="1" x14ac:dyDescent="0.2">
      <c r="A101" s="106"/>
      <c r="B101" s="107">
        <v>87</v>
      </c>
      <c r="C101" s="108"/>
      <c r="D101" s="108"/>
      <c r="E101" s="428">
        <f>'3A'!E101+'3B'!E101</f>
        <v>0</v>
      </c>
      <c r="F101" s="429">
        <f>'3A'!F101+'3B'!F101</f>
        <v>1</v>
      </c>
      <c r="G101" s="429">
        <f>'3A'!G101+'3B'!G101</f>
        <v>7</v>
      </c>
      <c r="H101" s="429">
        <f>'3A'!H101+'3B'!H101</f>
        <v>1</v>
      </c>
      <c r="I101" s="429">
        <f>'3A'!I101+'3B'!I101</f>
        <v>0</v>
      </c>
      <c r="J101" s="429">
        <f>'3A'!J101+'3B'!J101</f>
        <v>1</v>
      </c>
      <c r="K101" s="429">
        <f>'3A'!K101+'3B'!K101</f>
        <v>0</v>
      </c>
      <c r="L101" s="429">
        <f>'3A'!L101+'3B'!L101</f>
        <v>1</v>
      </c>
      <c r="M101" s="429">
        <f>'3A'!M101+'3B'!M101</f>
        <v>0</v>
      </c>
      <c r="N101" s="429">
        <f>'3A'!N101+'3B'!N101</f>
        <v>0</v>
      </c>
      <c r="O101" s="429">
        <f>'3A'!O101+'3B'!O101</f>
        <v>0</v>
      </c>
      <c r="P101" s="429">
        <f>'3A'!P101+'3B'!P101</f>
        <v>1</v>
      </c>
      <c r="Q101" s="429">
        <f>'3A'!Q101+'3B'!Q101</f>
        <v>12</v>
      </c>
      <c r="R101" s="430">
        <f>'3A'!R101+'3B'!R101</f>
        <v>9</v>
      </c>
      <c r="S101" s="427">
        <f t="shared" si="1"/>
        <v>33</v>
      </c>
    </row>
    <row r="102" spans="1:19" ht="9.9499999999999993" customHeight="1" x14ac:dyDescent="0.2">
      <c r="A102" s="113"/>
      <c r="B102" s="96">
        <v>88</v>
      </c>
      <c r="C102" s="98"/>
      <c r="D102" s="98"/>
      <c r="E102" s="432">
        <f>'3A'!E102+'3B'!E102</f>
        <v>3</v>
      </c>
      <c r="F102" s="433">
        <f>'3A'!F102+'3B'!F102</f>
        <v>1</v>
      </c>
      <c r="G102" s="509">
        <f>'3A'!G102+'3B'!G102</f>
        <v>10</v>
      </c>
      <c r="H102" s="509">
        <f>'3A'!H102+'3B'!H102</f>
        <v>5</v>
      </c>
      <c r="I102" s="509">
        <f>'3A'!I102+'3B'!I102</f>
        <v>0</v>
      </c>
      <c r="J102" s="509">
        <f>'3A'!J102+'3B'!J102</f>
        <v>0</v>
      </c>
      <c r="K102" s="509">
        <f>'3A'!K102+'3B'!K102</f>
        <v>0</v>
      </c>
      <c r="L102" s="509">
        <f>'3A'!L102+'3B'!L102</f>
        <v>1</v>
      </c>
      <c r="M102" s="509">
        <f>'3A'!M102+'3B'!M102</f>
        <v>0</v>
      </c>
      <c r="N102" s="509">
        <f>'3A'!N102+'3B'!N102</f>
        <v>0</v>
      </c>
      <c r="O102" s="509">
        <f>'3A'!O102+'3B'!O102</f>
        <v>0</v>
      </c>
      <c r="P102" s="509">
        <f>'3A'!P102+'3B'!P102</f>
        <v>0</v>
      </c>
      <c r="Q102" s="509">
        <f>'3A'!Q102+'3B'!Q102</f>
        <v>6</v>
      </c>
      <c r="R102" s="541">
        <f>'3A'!R102+'3B'!R102</f>
        <v>4</v>
      </c>
      <c r="S102" s="431">
        <f t="shared" si="1"/>
        <v>30</v>
      </c>
    </row>
    <row r="103" spans="1:19" ht="9.9499999999999993" customHeight="1" x14ac:dyDescent="0.2">
      <c r="A103" s="106"/>
      <c r="B103" s="107">
        <v>89</v>
      </c>
      <c r="C103" s="108"/>
      <c r="D103" s="108"/>
      <c r="E103" s="428">
        <f>'3A'!E103+'3B'!E103</f>
        <v>5</v>
      </c>
      <c r="F103" s="429">
        <f>'3A'!F103+'3B'!F103</f>
        <v>0</v>
      </c>
      <c r="G103" s="429">
        <f>'3A'!G103+'3B'!G103</f>
        <v>4</v>
      </c>
      <c r="H103" s="429">
        <f>'3A'!H103+'3B'!H103</f>
        <v>3</v>
      </c>
      <c r="I103" s="429">
        <f>'3A'!I103+'3B'!I103</f>
        <v>1</v>
      </c>
      <c r="J103" s="429">
        <f>'3A'!J103+'3B'!J103</f>
        <v>0</v>
      </c>
      <c r="K103" s="429">
        <f>'3A'!K103+'3B'!K103</f>
        <v>0</v>
      </c>
      <c r="L103" s="429">
        <f>'3A'!L103+'3B'!L103</f>
        <v>0</v>
      </c>
      <c r="M103" s="429">
        <f>'3A'!M103+'3B'!M103</f>
        <v>1</v>
      </c>
      <c r="N103" s="429">
        <f>'3A'!N103+'3B'!N103</f>
        <v>2</v>
      </c>
      <c r="O103" s="429">
        <f>'3A'!O103+'3B'!O103</f>
        <v>0</v>
      </c>
      <c r="P103" s="429">
        <f>'3A'!P103+'3B'!P103</f>
        <v>1</v>
      </c>
      <c r="Q103" s="429">
        <f>'3A'!Q103+'3B'!Q103</f>
        <v>5</v>
      </c>
      <c r="R103" s="430">
        <f>'3A'!R103+'3B'!R103</f>
        <v>9</v>
      </c>
      <c r="S103" s="427">
        <f t="shared" si="1"/>
        <v>31</v>
      </c>
    </row>
    <row r="104" spans="1:19" ht="9.9499999999999993" customHeight="1" x14ac:dyDescent="0.2">
      <c r="A104" s="113"/>
      <c r="B104" s="96">
        <v>90</v>
      </c>
      <c r="C104" s="98"/>
      <c r="D104" s="98"/>
      <c r="E104" s="432">
        <f>'3A'!E104+'3B'!E104</f>
        <v>1</v>
      </c>
      <c r="F104" s="433">
        <f>'3A'!F104+'3B'!F104</f>
        <v>1</v>
      </c>
      <c r="G104" s="509">
        <f>'3A'!G104+'3B'!G104</f>
        <v>9</v>
      </c>
      <c r="H104" s="509">
        <f>'3A'!H104+'3B'!H104</f>
        <v>6</v>
      </c>
      <c r="I104" s="509">
        <f>'3A'!I104+'3B'!I104</f>
        <v>0</v>
      </c>
      <c r="J104" s="509">
        <f>'3A'!J104+'3B'!J104</f>
        <v>0</v>
      </c>
      <c r="K104" s="509">
        <f>'3A'!K104+'3B'!K104</f>
        <v>0</v>
      </c>
      <c r="L104" s="509">
        <f>'3A'!L104+'3B'!L104</f>
        <v>0</v>
      </c>
      <c r="M104" s="509">
        <f>'3A'!M104+'3B'!M104</f>
        <v>2</v>
      </c>
      <c r="N104" s="509">
        <f>'3A'!N104+'3B'!N104</f>
        <v>0</v>
      </c>
      <c r="O104" s="509">
        <f>'3A'!O104+'3B'!O104</f>
        <v>0</v>
      </c>
      <c r="P104" s="509">
        <f>'3A'!P104+'3B'!P104</f>
        <v>2</v>
      </c>
      <c r="Q104" s="509">
        <f>'3A'!Q104+'3B'!Q104</f>
        <v>7</v>
      </c>
      <c r="R104" s="541">
        <f>'3A'!R104+'3B'!R104</f>
        <v>4</v>
      </c>
      <c r="S104" s="431">
        <f t="shared" si="1"/>
        <v>32</v>
      </c>
    </row>
    <row r="105" spans="1:19" ht="9.9499999999999993" customHeight="1" x14ac:dyDescent="0.2">
      <c r="A105" s="106"/>
      <c r="B105" s="107">
        <v>91</v>
      </c>
      <c r="C105" s="108"/>
      <c r="D105" s="108"/>
      <c r="E105" s="428">
        <f>'3A'!E105+'3B'!E105</f>
        <v>1</v>
      </c>
      <c r="F105" s="429">
        <f>'3A'!F105+'3B'!F105</f>
        <v>1</v>
      </c>
      <c r="G105" s="429">
        <f>'3A'!G105+'3B'!G105</f>
        <v>6</v>
      </c>
      <c r="H105" s="429">
        <f>'3A'!H105+'3B'!H105</f>
        <v>4</v>
      </c>
      <c r="I105" s="429">
        <f>'3A'!I105+'3B'!I105</f>
        <v>0</v>
      </c>
      <c r="J105" s="429">
        <f>'3A'!J105+'3B'!J105</f>
        <v>0</v>
      </c>
      <c r="K105" s="429">
        <f>'3A'!K105+'3B'!K105</f>
        <v>0</v>
      </c>
      <c r="L105" s="429">
        <f>'3A'!L105+'3B'!L105</f>
        <v>1</v>
      </c>
      <c r="M105" s="429">
        <f>'3A'!M105+'3B'!M105</f>
        <v>1</v>
      </c>
      <c r="N105" s="429">
        <f>'3A'!N105+'3B'!N105</f>
        <v>0</v>
      </c>
      <c r="O105" s="429">
        <f>'3A'!O105+'3B'!O105</f>
        <v>0</v>
      </c>
      <c r="P105" s="429">
        <f>'3A'!P105+'3B'!P105</f>
        <v>0</v>
      </c>
      <c r="Q105" s="429">
        <f>'3A'!Q105+'3B'!Q105</f>
        <v>4</v>
      </c>
      <c r="R105" s="430">
        <f>'3A'!R105+'3B'!R105</f>
        <v>5</v>
      </c>
      <c r="S105" s="427">
        <f t="shared" si="1"/>
        <v>23</v>
      </c>
    </row>
    <row r="106" spans="1:19" ht="9.9499999999999993" customHeight="1" x14ac:dyDescent="0.2">
      <c r="A106" s="113"/>
      <c r="B106" s="96">
        <v>92</v>
      </c>
      <c r="C106" s="98"/>
      <c r="D106" s="98"/>
      <c r="E106" s="432">
        <f>'3A'!E106+'3B'!E106</f>
        <v>1</v>
      </c>
      <c r="F106" s="433">
        <f>'3A'!F106+'3B'!F106</f>
        <v>0</v>
      </c>
      <c r="G106" s="509">
        <f>'3A'!G106+'3B'!G106</f>
        <v>2</v>
      </c>
      <c r="H106" s="509">
        <f>'3A'!H106+'3B'!H106</f>
        <v>3</v>
      </c>
      <c r="I106" s="509">
        <f>'3A'!I106+'3B'!I106</f>
        <v>2</v>
      </c>
      <c r="J106" s="509">
        <f>'3A'!J106+'3B'!J106</f>
        <v>1</v>
      </c>
      <c r="K106" s="509">
        <f>'3A'!K106+'3B'!K106</f>
        <v>0</v>
      </c>
      <c r="L106" s="509">
        <f>'3A'!L106+'3B'!L106</f>
        <v>0</v>
      </c>
      <c r="M106" s="509">
        <f>'3A'!M106+'3B'!M106</f>
        <v>0</v>
      </c>
      <c r="N106" s="509">
        <f>'3A'!N106+'3B'!N106</f>
        <v>0</v>
      </c>
      <c r="O106" s="509">
        <f>'3A'!O106+'3B'!O106</f>
        <v>0</v>
      </c>
      <c r="P106" s="509">
        <f>'3A'!P106+'3B'!P106</f>
        <v>0</v>
      </c>
      <c r="Q106" s="509">
        <f>'3A'!Q106+'3B'!Q106</f>
        <v>6</v>
      </c>
      <c r="R106" s="541">
        <f>'3A'!R106+'3B'!R106</f>
        <v>3</v>
      </c>
      <c r="S106" s="431">
        <f t="shared" si="1"/>
        <v>18</v>
      </c>
    </row>
    <row r="107" spans="1:19" ht="9.9499999999999993" customHeight="1" x14ac:dyDescent="0.2">
      <c r="A107" s="106"/>
      <c r="B107" s="107">
        <v>93</v>
      </c>
      <c r="C107" s="108"/>
      <c r="D107" s="108"/>
      <c r="E107" s="428">
        <f>'3A'!E107+'3B'!E107</f>
        <v>1</v>
      </c>
      <c r="F107" s="429">
        <f>'3A'!F107+'3B'!F107</f>
        <v>0</v>
      </c>
      <c r="G107" s="429">
        <f>'3A'!G107+'3B'!G107</f>
        <v>3</v>
      </c>
      <c r="H107" s="429">
        <f>'3A'!H107+'3B'!H107</f>
        <v>1</v>
      </c>
      <c r="I107" s="429">
        <f>'3A'!I107+'3B'!I107</f>
        <v>0</v>
      </c>
      <c r="J107" s="429">
        <f>'3A'!J107+'3B'!J107</f>
        <v>0</v>
      </c>
      <c r="K107" s="429">
        <f>'3A'!K107+'3B'!K107</f>
        <v>0</v>
      </c>
      <c r="L107" s="429">
        <f>'3A'!L107+'3B'!L107</f>
        <v>0</v>
      </c>
      <c r="M107" s="429">
        <f>'3A'!M107+'3B'!M107</f>
        <v>0</v>
      </c>
      <c r="N107" s="429">
        <f>'3A'!N107+'3B'!N107</f>
        <v>1</v>
      </c>
      <c r="O107" s="429">
        <f>'3A'!O107+'3B'!O107</f>
        <v>0</v>
      </c>
      <c r="P107" s="429">
        <f>'3A'!P107+'3B'!P107</f>
        <v>0</v>
      </c>
      <c r="Q107" s="429">
        <f>'3A'!Q107+'3B'!Q107</f>
        <v>5</v>
      </c>
      <c r="R107" s="430">
        <f>'3A'!R107+'3B'!R107</f>
        <v>1</v>
      </c>
      <c r="S107" s="427">
        <f t="shared" si="1"/>
        <v>12</v>
      </c>
    </row>
    <row r="108" spans="1:19" ht="9.9499999999999993" customHeight="1" x14ac:dyDescent="0.2">
      <c r="A108" s="113"/>
      <c r="B108" s="96">
        <v>94</v>
      </c>
      <c r="C108" s="98"/>
      <c r="D108" s="98"/>
      <c r="E108" s="432">
        <f>'3A'!E108+'3B'!E108</f>
        <v>0</v>
      </c>
      <c r="F108" s="433">
        <f>'3A'!F108+'3B'!F108</f>
        <v>0</v>
      </c>
      <c r="G108" s="509">
        <f>'3A'!G108+'3B'!G108</f>
        <v>3</v>
      </c>
      <c r="H108" s="509">
        <f>'3A'!H108+'3B'!H108</f>
        <v>1</v>
      </c>
      <c r="I108" s="509">
        <f>'3A'!I108+'3B'!I108</f>
        <v>0</v>
      </c>
      <c r="J108" s="509">
        <f>'3A'!J108+'3B'!J108</f>
        <v>0</v>
      </c>
      <c r="K108" s="509">
        <f>'3A'!K108+'3B'!K108</f>
        <v>0</v>
      </c>
      <c r="L108" s="509">
        <f>'3A'!L108+'3B'!L108</f>
        <v>0</v>
      </c>
      <c r="M108" s="509">
        <f>'3A'!M108+'3B'!M108</f>
        <v>0</v>
      </c>
      <c r="N108" s="509">
        <f>'3A'!N108+'3B'!N108</f>
        <v>0</v>
      </c>
      <c r="O108" s="509">
        <f>'3A'!O108+'3B'!O108</f>
        <v>1</v>
      </c>
      <c r="P108" s="509">
        <f>'3A'!P108+'3B'!P108</f>
        <v>1</v>
      </c>
      <c r="Q108" s="509">
        <f>'3A'!Q108+'3B'!Q108</f>
        <v>3</v>
      </c>
      <c r="R108" s="541">
        <f>'3A'!R108+'3B'!R108</f>
        <v>1</v>
      </c>
      <c r="S108" s="431">
        <f t="shared" si="1"/>
        <v>10</v>
      </c>
    </row>
    <row r="109" spans="1:19" ht="9.9499999999999993" customHeight="1" x14ac:dyDescent="0.2">
      <c r="A109" s="106"/>
      <c r="B109" s="107">
        <v>95</v>
      </c>
      <c r="C109" s="108"/>
      <c r="D109" s="108"/>
      <c r="E109" s="428">
        <f>'3A'!E109+'3B'!E109</f>
        <v>0</v>
      </c>
      <c r="F109" s="429">
        <f>'3A'!F109+'3B'!F109</f>
        <v>0</v>
      </c>
      <c r="G109" s="429">
        <f>'3A'!G109+'3B'!G109</f>
        <v>2</v>
      </c>
      <c r="H109" s="429">
        <f>'3A'!H109+'3B'!H109</f>
        <v>1</v>
      </c>
      <c r="I109" s="429">
        <f>'3A'!I109+'3B'!I109</f>
        <v>0</v>
      </c>
      <c r="J109" s="429">
        <f>'3A'!J109+'3B'!J109</f>
        <v>0</v>
      </c>
      <c r="K109" s="429">
        <f>'3A'!K109+'3B'!K109</f>
        <v>0</v>
      </c>
      <c r="L109" s="429">
        <f>'3A'!L109+'3B'!L109</f>
        <v>0</v>
      </c>
      <c r="M109" s="429">
        <f>'3A'!M109+'3B'!M109</f>
        <v>0</v>
      </c>
      <c r="N109" s="429">
        <f>'3A'!N109+'3B'!N109</f>
        <v>0</v>
      </c>
      <c r="O109" s="429">
        <f>'3A'!O109+'3B'!O109</f>
        <v>0</v>
      </c>
      <c r="P109" s="429">
        <f>'3A'!P109+'3B'!P109</f>
        <v>0</v>
      </c>
      <c r="Q109" s="429">
        <f>'3A'!Q109+'3B'!Q109</f>
        <v>1</v>
      </c>
      <c r="R109" s="430">
        <f>'3A'!R109+'3B'!R109</f>
        <v>1</v>
      </c>
      <c r="S109" s="427">
        <f t="shared" si="1"/>
        <v>5</v>
      </c>
    </row>
    <row r="110" spans="1:19" ht="9.9499999999999993" customHeight="1" x14ac:dyDescent="0.2">
      <c r="A110" s="113"/>
      <c r="B110" s="96">
        <v>96</v>
      </c>
      <c r="C110" s="98"/>
      <c r="D110" s="98"/>
      <c r="E110" s="432">
        <f>'3A'!E110+'3B'!E110</f>
        <v>0</v>
      </c>
      <c r="F110" s="433">
        <f>'3A'!F110+'3B'!F110</f>
        <v>0</v>
      </c>
      <c r="G110" s="509">
        <f>'3A'!G110+'3B'!G110</f>
        <v>1</v>
      </c>
      <c r="H110" s="509">
        <f>'3A'!H110+'3B'!H110</f>
        <v>0</v>
      </c>
      <c r="I110" s="509">
        <f>'3A'!I110+'3B'!I110</f>
        <v>0</v>
      </c>
      <c r="J110" s="509">
        <f>'3A'!J110+'3B'!J110</f>
        <v>0</v>
      </c>
      <c r="K110" s="509">
        <f>'3A'!K110+'3B'!K110</f>
        <v>0</v>
      </c>
      <c r="L110" s="509">
        <f>'3A'!L110+'3B'!L110</f>
        <v>0</v>
      </c>
      <c r="M110" s="509">
        <f>'3A'!M110+'3B'!M110</f>
        <v>1</v>
      </c>
      <c r="N110" s="509">
        <f>'3A'!N110+'3B'!N110</f>
        <v>0</v>
      </c>
      <c r="O110" s="509">
        <f>'3A'!O110+'3B'!O110</f>
        <v>0</v>
      </c>
      <c r="P110" s="509">
        <f>'3A'!P110+'3B'!P110</f>
        <v>0</v>
      </c>
      <c r="Q110" s="509">
        <f>'3A'!Q110+'3B'!Q110</f>
        <v>0</v>
      </c>
      <c r="R110" s="541">
        <f>'3A'!R110+'3B'!R110</f>
        <v>1</v>
      </c>
      <c r="S110" s="431">
        <f t="shared" si="1"/>
        <v>3</v>
      </c>
    </row>
    <row r="111" spans="1:19" ht="9.9499999999999993" customHeight="1" x14ac:dyDescent="0.2">
      <c r="A111" s="106"/>
      <c r="B111" s="107">
        <v>97</v>
      </c>
      <c r="C111" s="108"/>
      <c r="D111" s="108"/>
      <c r="E111" s="428">
        <f>'3A'!E111+'3B'!E111</f>
        <v>0</v>
      </c>
      <c r="F111" s="429">
        <f>'3A'!F111+'3B'!F111</f>
        <v>0</v>
      </c>
      <c r="G111" s="429">
        <f>'3A'!G111+'3B'!G111</f>
        <v>1</v>
      </c>
      <c r="H111" s="429">
        <f>'3A'!H111+'3B'!H111</f>
        <v>1</v>
      </c>
      <c r="I111" s="429">
        <f>'3A'!I111+'3B'!I111</f>
        <v>0</v>
      </c>
      <c r="J111" s="429">
        <f>'3A'!J111+'3B'!J111</f>
        <v>0</v>
      </c>
      <c r="K111" s="429">
        <f>'3A'!K111+'3B'!K111</f>
        <v>0</v>
      </c>
      <c r="L111" s="429">
        <f>'3A'!L111+'3B'!L111</f>
        <v>0</v>
      </c>
      <c r="M111" s="429">
        <f>'3A'!M111+'3B'!M111</f>
        <v>0</v>
      </c>
      <c r="N111" s="429">
        <f>'3A'!N111+'3B'!N111</f>
        <v>0</v>
      </c>
      <c r="O111" s="429">
        <f>'3A'!O111+'3B'!O111</f>
        <v>0</v>
      </c>
      <c r="P111" s="429">
        <f>'3A'!P111+'3B'!P111</f>
        <v>0</v>
      </c>
      <c r="Q111" s="429">
        <f>'3A'!Q111+'3B'!Q111</f>
        <v>2</v>
      </c>
      <c r="R111" s="430">
        <f>'3A'!R111+'3B'!R111</f>
        <v>1</v>
      </c>
      <c r="S111" s="427">
        <f t="shared" si="1"/>
        <v>5</v>
      </c>
    </row>
    <row r="112" spans="1:19" ht="9.9499999999999993" customHeight="1" x14ac:dyDescent="0.2">
      <c r="A112" s="113"/>
      <c r="B112" s="96">
        <v>98</v>
      </c>
      <c r="C112" s="98"/>
      <c r="D112" s="98"/>
      <c r="E112" s="432">
        <f>'3A'!E112+'3B'!E112</f>
        <v>0</v>
      </c>
      <c r="F112" s="433">
        <f>'3A'!F112+'3B'!F112</f>
        <v>0</v>
      </c>
      <c r="G112" s="509">
        <f>'3A'!G112+'3B'!G112</f>
        <v>2</v>
      </c>
      <c r="H112" s="509">
        <f>'3A'!H112+'3B'!H112</f>
        <v>0</v>
      </c>
      <c r="I112" s="509">
        <f>'3A'!I112+'3B'!I112</f>
        <v>0</v>
      </c>
      <c r="J112" s="509">
        <f>'3A'!J112+'3B'!J112</f>
        <v>0</v>
      </c>
      <c r="K112" s="509">
        <f>'3A'!K112+'3B'!K112</f>
        <v>0</v>
      </c>
      <c r="L112" s="509">
        <f>'3A'!L112+'3B'!L112</f>
        <v>0</v>
      </c>
      <c r="M112" s="509">
        <f>'3A'!M112+'3B'!M112</f>
        <v>0</v>
      </c>
      <c r="N112" s="509">
        <f>'3A'!N112+'3B'!N112</f>
        <v>0</v>
      </c>
      <c r="O112" s="509">
        <f>'3A'!O112+'3B'!O112</f>
        <v>1</v>
      </c>
      <c r="P112" s="509">
        <f>'3A'!P112+'3B'!P112</f>
        <v>0</v>
      </c>
      <c r="Q112" s="509">
        <f>'3A'!Q112+'3B'!Q112</f>
        <v>1</v>
      </c>
      <c r="R112" s="541">
        <f>'3A'!R112+'3B'!R112</f>
        <v>0</v>
      </c>
      <c r="S112" s="431">
        <f t="shared" si="1"/>
        <v>4</v>
      </c>
    </row>
    <row r="113" spans="1:19" ht="9.9499999999999993" customHeight="1" x14ac:dyDescent="0.2">
      <c r="A113" s="106"/>
      <c r="B113" s="107">
        <v>99</v>
      </c>
      <c r="C113" s="108"/>
      <c r="D113" s="108"/>
      <c r="E113" s="428">
        <f>'3A'!E113+'3B'!E113</f>
        <v>0</v>
      </c>
      <c r="F113" s="429">
        <f>'3A'!F113+'3B'!F113</f>
        <v>0</v>
      </c>
      <c r="G113" s="429">
        <f>'3A'!G113+'3B'!G113</f>
        <v>0</v>
      </c>
      <c r="H113" s="429">
        <f>'3A'!H113+'3B'!H113</f>
        <v>0</v>
      </c>
      <c r="I113" s="429">
        <f>'3A'!I113+'3B'!I113</f>
        <v>0</v>
      </c>
      <c r="J113" s="429">
        <f>'3A'!J113+'3B'!J113</f>
        <v>0</v>
      </c>
      <c r="K113" s="429">
        <f>'3A'!K113+'3B'!K113</f>
        <v>0</v>
      </c>
      <c r="L113" s="429">
        <f>'3A'!L113+'3B'!L113</f>
        <v>0</v>
      </c>
      <c r="M113" s="429">
        <f>'3A'!M113+'3B'!M113</f>
        <v>0</v>
      </c>
      <c r="N113" s="429">
        <f>'3A'!N113+'3B'!N113</f>
        <v>0</v>
      </c>
      <c r="O113" s="429">
        <f>'3A'!O113+'3B'!O113</f>
        <v>0</v>
      </c>
      <c r="P113" s="429">
        <f>'3A'!P113+'3B'!P113</f>
        <v>0</v>
      </c>
      <c r="Q113" s="429">
        <f>'3A'!Q113+'3B'!Q113</f>
        <v>0</v>
      </c>
      <c r="R113" s="430">
        <f>'3A'!R113+'3B'!R113</f>
        <v>4</v>
      </c>
      <c r="S113" s="427">
        <f t="shared" si="1"/>
        <v>4</v>
      </c>
    </row>
    <row r="114" spans="1:19" ht="11.1" customHeight="1" x14ac:dyDescent="0.2">
      <c r="A114" s="95" t="s">
        <v>58</v>
      </c>
      <c r="B114" s="96">
        <v>100</v>
      </c>
      <c r="C114" s="97" t="s">
        <v>60</v>
      </c>
      <c r="D114" s="98"/>
      <c r="E114" s="432">
        <f>'3A'!E114+'3B'!E114</f>
        <v>0</v>
      </c>
      <c r="F114" s="437">
        <f>'3A'!F114+'3B'!F114</f>
        <v>0</v>
      </c>
      <c r="G114" s="520">
        <f>'3A'!G114+'3B'!G114</f>
        <v>0</v>
      </c>
      <c r="H114" s="520">
        <f>'3A'!H114+'3B'!H114</f>
        <v>1</v>
      </c>
      <c r="I114" s="520">
        <f>'3A'!I114+'3B'!I114</f>
        <v>0</v>
      </c>
      <c r="J114" s="520">
        <f>'3A'!J114+'3B'!J114</f>
        <v>0</v>
      </c>
      <c r="K114" s="520">
        <f>'3A'!K114+'3B'!K114</f>
        <v>0</v>
      </c>
      <c r="L114" s="520">
        <f>'3A'!L114+'3B'!L114</f>
        <v>0</v>
      </c>
      <c r="M114" s="520">
        <f>'3A'!M114+'3B'!M114</f>
        <v>0</v>
      </c>
      <c r="N114" s="520">
        <f>'3A'!N114+'3B'!N114</f>
        <v>0</v>
      </c>
      <c r="O114" s="520">
        <f>'3A'!O114+'3B'!O114</f>
        <v>0</v>
      </c>
      <c r="P114" s="520">
        <f>'3A'!P114+'3B'!P114</f>
        <v>0</v>
      </c>
      <c r="Q114" s="520">
        <f>'3A'!Q114+'3B'!Q114</f>
        <v>1</v>
      </c>
      <c r="R114" s="521">
        <f>'3A'!R114+'3B'!R114</f>
        <v>1</v>
      </c>
      <c r="S114" s="431">
        <f t="shared" si="1"/>
        <v>3</v>
      </c>
    </row>
    <row r="115" spans="1:19" s="154" customFormat="1" ht="11.1" customHeight="1" thickBot="1" x14ac:dyDescent="0.25">
      <c r="A115" s="152" t="s">
        <v>9</v>
      </c>
      <c r="B115" s="153"/>
      <c r="C115" s="153"/>
      <c r="D115" s="153"/>
      <c r="E115" s="450">
        <f>SUM(E14:E114)</f>
        <v>1518</v>
      </c>
      <c r="F115" s="451">
        <f t="shared" ref="F115:R115" si="2">SUM(F14:F114)</f>
        <v>727</v>
      </c>
      <c r="G115" s="451">
        <f t="shared" si="2"/>
        <v>2887</v>
      </c>
      <c r="H115" s="451">
        <f t="shared" si="2"/>
        <v>1497</v>
      </c>
      <c r="I115" s="451">
        <f t="shared" si="2"/>
        <v>608</v>
      </c>
      <c r="J115" s="451">
        <f t="shared" si="2"/>
        <v>329</v>
      </c>
      <c r="K115" s="451">
        <f t="shared" si="2"/>
        <v>579</v>
      </c>
      <c r="L115" s="451">
        <f t="shared" si="2"/>
        <v>294</v>
      </c>
      <c r="M115" s="451">
        <f t="shared" si="2"/>
        <v>564</v>
      </c>
      <c r="N115" s="451">
        <f t="shared" si="2"/>
        <v>340</v>
      </c>
      <c r="O115" s="451">
        <f t="shared" si="2"/>
        <v>480</v>
      </c>
      <c r="P115" s="451">
        <f t="shared" si="2"/>
        <v>267</v>
      </c>
      <c r="Q115" s="451">
        <f t="shared" si="2"/>
        <v>6156</v>
      </c>
      <c r="R115" s="453">
        <f t="shared" si="2"/>
        <v>4209</v>
      </c>
      <c r="S115" s="449">
        <f t="shared" si="1"/>
        <v>20455</v>
      </c>
    </row>
    <row r="116" spans="1:19" ht="5.25" customHeight="1" x14ac:dyDescent="0.2">
      <c r="A116" s="119"/>
      <c r="B116" s="119"/>
      <c r="C116" s="119"/>
      <c r="D116" s="119"/>
      <c r="E116" s="155"/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41"/>
      <c r="Q116" s="155"/>
      <c r="R116" s="155"/>
      <c r="S116" s="155"/>
    </row>
    <row r="117" spans="1:19" ht="11.1" customHeight="1" x14ac:dyDescent="0.2">
      <c r="A117" s="73"/>
      <c r="B117" s="98"/>
      <c r="C117" s="98"/>
      <c r="D117" s="98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  <c r="S117" s="127"/>
    </row>
    <row r="118" spans="1:19" ht="9" customHeight="1" x14ac:dyDescent="0.2">
      <c r="A118" s="73"/>
      <c r="B118" s="73"/>
      <c r="C118" s="73"/>
      <c r="D118" s="73"/>
    </row>
    <row r="119" spans="1:19" ht="9" customHeight="1" x14ac:dyDescent="0.2">
      <c r="A119" s="73"/>
      <c r="B119" s="73"/>
      <c r="C119" s="73"/>
      <c r="D119" s="73"/>
    </row>
    <row r="120" spans="1:19" ht="9" customHeight="1" x14ac:dyDescent="0.2">
      <c r="A120" s="73"/>
      <c r="B120" s="73"/>
      <c r="C120" s="73"/>
      <c r="D120" s="73"/>
    </row>
    <row r="121" spans="1:19" ht="9" customHeight="1" x14ac:dyDescent="0.2">
      <c r="A121" s="73"/>
      <c r="B121" s="73"/>
      <c r="C121" s="73"/>
      <c r="D121" s="73"/>
    </row>
    <row r="122" spans="1:19" ht="9" customHeight="1" x14ac:dyDescent="0.2">
      <c r="A122" s="73"/>
      <c r="B122" s="73"/>
      <c r="C122" s="73"/>
      <c r="D122" s="73"/>
    </row>
    <row r="123" spans="1:19" ht="9" customHeight="1" x14ac:dyDescent="0.2">
      <c r="A123" s="73"/>
      <c r="B123" s="73"/>
      <c r="C123" s="73"/>
      <c r="D123" s="73"/>
    </row>
    <row r="124" spans="1:19" ht="9" customHeight="1" x14ac:dyDescent="0.2">
      <c r="A124" s="73"/>
      <c r="B124" s="73"/>
      <c r="C124" s="73"/>
      <c r="D124" s="73"/>
    </row>
    <row r="125" spans="1:19" ht="11.1" customHeight="1" x14ac:dyDescent="0.2">
      <c r="A125" s="73"/>
      <c r="B125" s="73"/>
      <c r="C125" s="73"/>
      <c r="D125" s="73"/>
    </row>
    <row r="126" spans="1:19" ht="9" customHeight="1" x14ac:dyDescent="0.2">
      <c r="A126" s="73"/>
      <c r="B126" s="73"/>
      <c r="C126" s="73"/>
      <c r="D126" s="73"/>
    </row>
    <row r="127" spans="1:19" ht="9" customHeight="1" x14ac:dyDescent="0.2">
      <c r="A127" s="73"/>
      <c r="B127" s="73"/>
      <c r="C127" s="73"/>
      <c r="D127" s="73"/>
      <c r="G127" s="131"/>
      <c r="I127" s="131"/>
    </row>
    <row r="128" spans="1:19" ht="9.9499999999999993" customHeight="1" x14ac:dyDescent="0.2">
      <c r="A128" s="132"/>
      <c r="B128" s="132"/>
      <c r="C128" s="132"/>
      <c r="D128" s="132"/>
      <c r="E128" s="132"/>
      <c r="F128" s="132"/>
      <c r="G128" s="132"/>
      <c r="H128" s="132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</row>
    <row r="129" spans="1:19" ht="9" customHeight="1" x14ac:dyDescent="0.2">
      <c r="A129" s="132"/>
      <c r="B129" s="132"/>
      <c r="C129" s="132"/>
      <c r="D129" s="132"/>
      <c r="E129" s="132"/>
      <c r="F129" s="132"/>
      <c r="G129" s="132"/>
      <c r="H129" s="132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</row>
    <row r="130" spans="1:19" ht="9" customHeight="1" x14ac:dyDescent="0.2">
      <c r="A130" s="132"/>
      <c r="B130" s="132"/>
      <c r="C130" s="132"/>
      <c r="D130" s="132"/>
      <c r="E130" s="132"/>
      <c r="F130" s="132"/>
      <c r="G130" s="132"/>
      <c r="H130" s="132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</row>
    <row r="131" spans="1:19" x14ac:dyDescent="0.2">
      <c r="A131" s="132"/>
      <c r="B131" s="132"/>
      <c r="C131" s="132"/>
      <c r="D131" s="132"/>
      <c r="E131" s="132"/>
      <c r="F131" s="132"/>
      <c r="G131" s="132"/>
      <c r="H131" s="132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</row>
    <row r="132" spans="1:19" ht="9" customHeight="1" x14ac:dyDescent="0.2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</row>
    <row r="133" spans="1:19" ht="9" customHeight="1" x14ac:dyDescent="0.2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</row>
    <row r="134" spans="1:19" ht="9" customHeight="1" x14ac:dyDescent="0.2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</row>
    <row r="135" spans="1:19" ht="9" customHeight="1" x14ac:dyDescent="0.2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</row>
    <row r="136" spans="1:19" ht="9" customHeight="1" x14ac:dyDescent="0.2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</row>
    <row r="137" spans="1:19" ht="9" customHeight="1" x14ac:dyDescent="0.2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</row>
    <row r="138" spans="1:19" ht="9" customHeight="1" x14ac:dyDescent="0.2">
      <c r="A138" s="73"/>
      <c r="B138" s="73"/>
      <c r="C138" s="73"/>
      <c r="D138" s="73"/>
    </row>
    <row r="139" spans="1:19" ht="9" customHeight="1" x14ac:dyDescent="0.2">
      <c r="A139" s="73"/>
      <c r="B139" s="73"/>
      <c r="C139" s="73"/>
      <c r="D139" s="73"/>
    </row>
    <row r="140" spans="1:19" ht="9" customHeight="1" x14ac:dyDescent="0.2">
      <c r="A140" s="73"/>
      <c r="B140" s="73"/>
      <c r="C140" s="73"/>
      <c r="D140" s="73"/>
    </row>
    <row r="141" spans="1:19" ht="9" customHeight="1" x14ac:dyDescent="0.2">
      <c r="A141" s="73"/>
      <c r="B141" s="73"/>
      <c r="C141" s="73"/>
      <c r="D141" s="73"/>
    </row>
    <row r="142" spans="1:19" ht="9" customHeight="1" x14ac:dyDescent="0.2">
      <c r="A142" s="73"/>
      <c r="B142" s="73"/>
      <c r="C142" s="73"/>
      <c r="D142" s="73"/>
    </row>
    <row r="143" spans="1:19" ht="9" customHeight="1" x14ac:dyDescent="0.2">
      <c r="A143" s="73"/>
      <c r="B143" s="73"/>
      <c r="C143" s="73"/>
      <c r="D143" s="73"/>
    </row>
    <row r="144" spans="1:19" ht="9" customHeight="1" x14ac:dyDescent="0.2">
      <c r="A144" s="73"/>
      <c r="B144" s="73"/>
      <c r="C144" s="73"/>
      <c r="D144" s="73"/>
    </row>
    <row r="145" spans="1:4" ht="9" customHeight="1" x14ac:dyDescent="0.2">
      <c r="A145" s="73"/>
      <c r="B145" s="73"/>
      <c r="C145" s="73"/>
      <c r="D145" s="73"/>
    </row>
    <row r="146" spans="1:4" ht="9" customHeight="1" x14ac:dyDescent="0.2">
      <c r="A146" s="73"/>
      <c r="B146" s="73"/>
      <c r="C146" s="73"/>
      <c r="D146" s="73"/>
    </row>
    <row r="147" spans="1:4" ht="9" customHeight="1" x14ac:dyDescent="0.2">
      <c r="A147" s="73"/>
      <c r="B147" s="73"/>
      <c r="C147" s="73"/>
      <c r="D147" s="73"/>
    </row>
    <row r="148" spans="1:4" ht="9" customHeight="1" x14ac:dyDescent="0.2">
      <c r="A148" s="73"/>
      <c r="B148" s="73"/>
      <c r="C148" s="73"/>
      <c r="D148" s="73"/>
    </row>
    <row r="149" spans="1:4" ht="9" customHeight="1" x14ac:dyDescent="0.2">
      <c r="A149" s="73"/>
      <c r="B149" s="73"/>
      <c r="C149" s="73"/>
      <c r="D149" s="73"/>
    </row>
    <row r="150" spans="1:4" ht="9" customHeight="1" x14ac:dyDescent="0.2">
      <c r="A150" s="73"/>
      <c r="B150" s="73"/>
      <c r="C150" s="73"/>
      <c r="D150" s="73"/>
    </row>
    <row r="151" spans="1:4" ht="9" customHeight="1" x14ac:dyDescent="0.2">
      <c r="A151" s="73"/>
      <c r="B151" s="73"/>
      <c r="C151" s="73"/>
      <c r="D151" s="73"/>
    </row>
    <row r="152" spans="1:4" ht="9" customHeight="1" x14ac:dyDescent="0.2">
      <c r="A152" s="73"/>
      <c r="B152" s="73"/>
      <c r="C152" s="73"/>
      <c r="D152" s="73"/>
    </row>
    <row r="153" spans="1:4" ht="9" customHeight="1" x14ac:dyDescent="0.2">
      <c r="A153" s="73"/>
      <c r="B153" s="73"/>
      <c r="C153" s="73"/>
      <c r="D153" s="73"/>
    </row>
    <row r="154" spans="1:4" ht="9" customHeight="1" x14ac:dyDescent="0.2">
      <c r="A154" s="73"/>
      <c r="B154" s="73"/>
      <c r="C154" s="73"/>
      <c r="D154" s="73"/>
    </row>
    <row r="155" spans="1:4" ht="9" customHeight="1" x14ac:dyDescent="0.2">
      <c r="A155" s="73"/>
      <c r="B155" s="73"/>
      <c r="C155" s="73"/>
      <c r="D155" s="73"/>
    </row>
    <row r="156" spans="1:4" ht="9" customHeight="1" x14ac:dyDescent="0.2">
      <c r="A156" s="73"/>
      <c r="B156" s="73"/>
      <c r="C156" s="73"/>
      <c r="D156" s="73"/>
    </row>
    <row r="157" spans="1:4" ht="9" customHeight="1" x14ac:dyDescent="0.2">
      <c r="A157" s="73"/>
      <c r="B157" s="73"/>
      <c r="C157" s="73"/>
      <c r="D157" s="73"/>
    </row>
    <row r="158" spans="1:4" ht="9" customHeight="1" x14ac:dyDescent="0.2">
      <c r="A158" s="73"/>
      <c r="B158" s="73"/>
      <c r="C158" s="73"/>
      <c r="D158" s="73"/>
    </row>
    <row r="159" spans="1:4" ht="9" customHeight="1" x14ac:dyDescent="0.2">
      <c r="A159" s="73"/>
      <c r="B159" s="73"/>
      <c r="C159" s="73"/>
      <c r="D159" s="73"/>
    </row>
    <row r="160" spans="1:4" ht="9" customHeight="1" x14ac:dyDescent="0.2">
      <c r="A160" s="73"/>
      <c r="B160" s="73"/>
      <c r="C160" s="73"/>
      <c r="D160" s="73"/>
    </row>
    <row r="161" spans="1:4" ht="9" customHeight="1" x14ac:dyDescent="0.2">
      <c r="A161" s="73"/>
      <c r="B161" s="73"/>
      <c r="C161" s="73"/>
      <c r="D161" s="73"/>
    </row>
    <row r="162" spans="1:4" ht="9" customHeight="1" x14ac:dyDescent="0.2">
      <c r="A162" s="73"/>
      <c r="B162" s="73"/>
      <c r="C162" s="73"/>
      <c r="D162" s="73"/>
    </row>
    <row r="163" spans="1:4" ht="9" customHeight="1" x14ac:dyDescent="0.2">
      <c r="A163" s="73"/>
      <c r="B163" s="73"/>
      <c r="C163" s="73"/>
      <c r="D163" s="73"/>
    </row>
    <row r="164" spans="1:4" ht="9" customHeight="1" x14ac:dyDescent="0.2">
      <c r="A164" s="73"/>
      <c r="B164" s="73"/>
      <c r="C164" s="73"/>
      <c r="D164" s="73"/>
    </row>
    <row r="165" spans="1:4" ht="9" customHeight="1" x14ac:dyDescent="0.2">
      <c r="A165" s="73"/>
      <c r="B165" s="73"/>
      <c r="C165" s="73"/>
      <c r="D165" s="73"/>
    </row>
    <row r="166" spans="1:4" ht="9" customHeight="1" x14ac:dyDescent="0.2">
      <c r="A166" s="73"/>
      <c r="B166" s="73"/>
      <c r="C166" s="73"/>
      <c r="D166" s="73"/>
    </row>
    <row r="167" spans="1:4" ht="9" customHeight="1" x14ac:dyDescent="0.2">
      <c r="A167" s="73"/>
      <c r="B167" s="73"/>
      <c r="C167" s="73"/>
      <c r="D167" s="73"/>
    </row>
    <row r="168" spans="1:4" ht="9" customHeight="1" x14ac:dyDescent="0.2">
      <c r="A168" s="73"/>
      <c r="B168" s="73"/>
      <c r="C168" s="73"/>
      <c r="D168" s="73"/>
    </row>
    <row r="169" spans="1:4" ht="9" customHeight="1" x14ac:dyDescent="0.2">
      <c r="A169" s="73"/>
      <c r="B169" s="73"/>
      <c r="C169" s="73"/>
      <c r="D169" s="73"/>
    </row>
    <row r="170" spans="1:4" ht="9" customHeight="1" x14ac:dyDescent="0.2">
      <c r="A170" s="73"/>
      <c r="B170" s="73"/>
      <c r="C170" s="73"/>
      <c r="D170" s="73"/>
    </row>
    <row r="171" spans="1:4" ht="9" customHeight="1" x14ac:dyDescent="0.2">
      <c r="A171" s="73"/>
      <c r="B171" s="73"/>
      <c r="C171" s="73"/>
      <c r="D171" s="73"/>
    </row>
    <row r="172" spans="1:4" ht="9" customHeight="1" x14ac:dyDescent="0.2">
      <c r="A172" s="73"/>
      <c r="B172" s="73"/>
      <c r="C172" s="73"/>
      <c r="D172" s="73"/>
    </row>
    <row r="173" spans="1:4" ht="9" customHeight="1" x14ac:dyDescent="0.2">
      <c r="A173" s="73"/>
      <c r="B173" s="73"/>
      <c r="C173" s="73"/>
      <c r="D173" s="73"/>
    </row>
    <row r="174" spans="1:4" ht="9" customHeight="1" x14ac:dyDescent="0.2">
      <c r="A174" s="73"/>
      <c r="B174" s="73"/>
      <c r="C174" s="73"/>
      <c r="D174" s="73"/>
    </row>
    <row r="175" spans="1:4" ht="9" customHeight="1" x14ac:dyDescent="0.2">
      <c r="A175" s="73"/>
      <c r="B175" s="73"/>
      <c r="C175" s="73"/>
      <c r="D175" s="73"/>
    </row>
    <row r="176" spans="1:4" ht="9" customHeight="1" x14ac:dyDescent="0.2">
      <c r="A176" s="73"/>
      <c r="B176" s="73"/>
      <c r="C176" s="73"/>
      <c r="D176" s="73"/>
    </row>
    <row r="177" spans="1:4" ht="9" customHeight="1" x14ac:dyDescent="0.2">
      <c r="A177" s="73"/>
      <c r="B177" s="73"/>
      <c r="C177" s="73"/>
      <c r="D177" s="73"/>
    </row>
    <row r="178" spans="1:4" ht="9" customHeight="1" x14ac:dyDescent="0.2">
      <c r="A178" s="73"/>
      <c r="B178" s="73"/>
      <c r="C178" s="73"/>
      <c r="D178" s="73"/>
    </row>
    <row r="179" spans="1:4" ht="9" customHeight="1" x14ac:dyDescent="0.2">
      <c r="A179" s="73"/>
      <c r="B179" s="73"/>
      <c r="C179" s="73"/>
      <c r="D179" s="73"/>
    </row>
    <row r="180" spans="1:4" ht="9" customHeight="1" x14ac:dyDescent="0.2">
      <c r="A180" s="73"/>
      <c r="B180" s="73"/>
      <c r="C180" s="73"/>
      <c r="D180" s="73"/>
    </row>
    <row r="181" spans="1:4" ht="9" customHeight="1" x14ac:dyDescent="0.2">
      <c r="A181" s="73"/>
      <c r="B181" s="73"/>
      <c r="C181" s="73"/>
      <c r="D181" s="73"/>
    </row>
    <row r="182" spans="1:4" ht="9" customHeight="1" x14ac:dyDescent="0.2">
      <c r="A182" s="73"/>
      <c r="B182" s="73"/>
      <c r="C182" s="73"/>
      <c r="D182" s="73"/>
    </row>
    <row r="183" spans="1:4" ht="9" customHeight="1" x14ac:dyDescent="0.2">
      <c r="A183" s="73"/>
      <c r="B183" s="73"/>
      <c r="C183" s="73"/>
      <c r="D183" s="73"/>
    </row>
    <row r="184" spans="1:4" ht="9" customHeight="1" x14ac:dyDescent="0.2">
      <c r="A184" s="73"/>
      <c r="B184" s="73"/>
      <c r="C184" s="73"/>
      <c r="D184" s="73"/>
    </row>
    <row r="185" spans="1:4" ht="9" customHeight="1" x14ac:dyDescent="0.2">
      <c r="A185" s="73"/>
      <c r="B185" s="73"/>
      <c r="C185" s="73"/>
      <c r="D185" s="73"/>
    </row>
    <row r="186" spans="1:4" ht="9" customHeight="1" x14ac:dyDescent="0.2">
      <c r="A186" s="73"/>
      <c r="B186" s="73"/>
      <c r="C186" s="73"/>
      <c r="D186" s="73"/>
    </row>
    <row r="187" spans="1:4" ht="9" customHeight="1" x14ac:dyDescent="0.2">
      <c r="A187" s="73"/>
      <c r="B187" s="73"/>
      <c r="C187" s="73"/>
      <c r="D187" s="73"/>
    </row>
    <row r="188" spans="1:4" ht="9.9499999999999993" customHeight="1" x14ac:dyDescent="0.2">
      <c r="A188" s="133"/>
      <c r="B188" s="73"/>
      <c r="C188" s="73"/>
    </row>
    <row r="202" ht="11.1" customHeight="1" x14ac:dyDescent="0.2"/>
  </sheetData>
  <mergeCells count="19">
    <mergeCell ref="M12:N12"/>
    <mergeCell ref="O12:P12"/>
    <mergeCell ref="Q12:R12"/>
    <mergeCell ref="A8:S8"/>
    <mergeCell ref="A9:S9"/>
    <mergeCell ref="A10:S10"/>
    <mergeCell ref="A11:D11"/>
    <mergeCell ref="E11:R11"/>
    <mergeCell ref="A12:D12"/>
    <mergeCell ref="E12:F12"/>
    <mergeCell ref="G12:H12"/>
    <mergeCell ref="I12:J12"/>
    <mergeCell ref="K12:L12"/>
    <mergeCell ref="A7:S7"/>
    <mergeCell ref="A2:S2"/>
    <mergeCell ref="A3:S3"/>
    <mergeCell ref="A4:S4"/>
    <mergeCell ref="A5:S5"/>
    <mergeCell ref="A6:S6"/>
  </mergeCells>
  <printOptions horizontalCentered="1"/>
  <pageMargins left="0.31496062992125984" right="0.19685039370078741" top="0.39370078740157483" bottom="0.23622047244094491" header="0" footer="0.23622047244094491"/>
  <pageSetup firstPageNumber="16" fitToHeight="0" orientation="landscape" useFirstPageNumber="1" r:id="rId1"/>
  <headerFooter>
    <oddFooter>&amp;R&amp;P</oddFooter>
  </headerFooter>
  <rowBreaks count="2" manualBreakCount="2">
    <brk id="47" max="20" man="1"/>
    <brk id="81" max="20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syncVertical="1" syncRef="A1" transitionEvaluation="1" codeName="Hoja14">
    <pageSetUpPr fitToPage="1"/>
  </sheetPr>
  <dimension ref="A1:V202"/>
  <sheetViews>
    <sheetView showGridLines="0" view="pageBreakPreview" zoomScaleNormal="75" zoomScaleSheetLayoutView="100" workbookViewId="0"/>
  </sheetViews>
  <sheetFormatPr baseColWidth="10" defaultColWidth="6.7109375" defaultRowHeight="12.75" x14ac:dyDescent="0.2"/>
  <cols>
    <col min="1" max="1" width="2.42578125" style="81" customWidth="1"/>
    <col min="2" max="2" width="2.85546875" style="81" customWidth="1"/>
    <col min="3" max="3" width="3.28515625" style="81" customWidth="1"/>
    <col min="4" max="4" width="4" style="81" customWidth="1"/>
    <col min="5" max="17" width="6.7109375" style="81" customWidth="1"/>
    <col min="18" max="18" width="6.7109375" style="81"/>
    <col min="19" max="19" width="6.7109375" style="81" customWidth="1"/>
    <col min="20" max="16384" width="6.7109375" style="82"/>
  </cols>
  <sheetData>
    <row r="1" spans="1:19" ht="12" customHeight="1" x14ac:dyDescent="0.2"/>
    <row r="2" spans="1:19" ht="12" customHeight="1" x14ac:dyDescent="0.2">
      <c r="A2" s="593" t="s">
        <v>70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 s="593"/>
      <c r="Q2" s="593"/>
      <c r="R2" s="593"/>
      <c r="S2" s="593"/>
    </row>
    <row r="3" spans="1:19" ht="13.5" customHeight="1" x14ac:dyDescent="0.2">
      <c r="A3" s="593" t="s">
        <v>42</v>
      </c>
      <c r="B3" s="593"/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  <c r="S3" s="593"/>
    </row>
    <row r="4" spans="1:19" ht="12" customHeight="1" x14ac:dyDescent="0.2">
      <c r="A4" s="594"/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594"/>
      <c r="R4" s="594"/>
      <c r="S4" s="594"/>
    </row>
    <row r="5" spans="1:19" ht="12" customHeight="1" x14ac:dyDescent="0.2">
      <c r="A5" s="595" t="s">
        <v>284</v>
      </c>
      <c r="B5" s="595"/>
      <c r="C5" s="595"/>
      <c r="D5" s="595"/>
      <c r="E5" s="595"/>
      <c r="F5" s="595"/>
      <c r="G5" s="595"/>
      <c r="H5" s="595"/>
      <c r="I5" s="595"/>
      <c r="J5" s="595"/>
      <c r="K5" s="595"/>
      <c r="L5" s="595"/>
      <c r="M5" s="595"/>
      <c r="N5" s="595"/>
      <c r="O5" s="595"/>
      <c r="P5" s="595"/>
      <c r="Q5" s="595"/>
      <c r="R5" s="595"/>
      <c r="S5" s="595"/>
    </row>
    <row r="6" spans="1:19" ht="12" customHeight="1" x14ac:dyDescent="0.2">
      <c r="A6" s="596"/>
      <c r="B6" s="596"/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596"/>
      <c r="O6" s="596"/>
      <c r="P6" s="596"/>
      <c r="Q6" s="596"/>
      <c r="R6" s="596"/>
      <c r="S6" s="596"/>
    </row>
    <row r="7" spans="1:19" ht="12" customHeight="1" x14ac:dyDescent="0.2">
      <c r="A7" s="592" t="s">
        <v>43</v>
      </c>
      <c r="B7" s="592"/>
      <c r="C7" s="592"/>
      <c r="D7" s="592"/>
      <c r="E7" s="592"/>
      <c r="F7" s="592"/>
      <c r="G7" s="592"/>
      <c r="H7" s="592"/>
      <c r="I7" s="592"/>
      <c r="J7" s="592"/>
      <c r="K7" s="592"/>
      <c r="L7" s="592"/>
      <c r="M7" s="592"/>
      <c r="N7" s="592"/>
      <c r="O7" s="592"/>
      <c r="P7" s="592"/>
      <c r="Q7" s="592"/>
      <c r="R7" s="592"/>
      <c r="S7" s="592"/>
    </row>
    <row r="8" spans="1:19" ht="12" customHeight="1" x14ac:dyDescent="0.2">
      <c r="A8" s="592"/>
      <c r="B8" s="592"/>
      <c r="C8" s="592"/>
      <c r="D8" s="592"/>
      <c r="E8" s="592"/>
      <c r="F8" s="592"/>
      <c r="G8" s="592"/>
      <c r="H8" s="592"/>
      <c r="I8" s="592"/>
      <c r="J8" s="592"/>
      <c r="K8" s="592"/>
      <c r="L8" s="592"/>
      <c r="M8" s="592"/>
      <c r="N8" s="592"/>
      <c r="O8" s="592"/>
      <c r="P8" s="592"/>
      <c r="Q8" s="592"/>
      <c r="R8" s="592"/>
      <c r="S8" s="592"/>
    </row>
    <row r="9" spans="1:19" ht="12" customHeight="1" x14ac:dyDescent="0.2">
      <c r="A9" s="592"/>
      <c r="B9" s="592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92"/>
      <c r="O9" s="592"/>
      <c r="P9" s="592"/>
      <c r="Q9" s="592"/>
      <c r="R9" s="592"/>
      <c r="S9" s="592"/>
    </row>
    <row r="10" spans="1:19" ht="12" customHeight="1" thickBot="1" x14ac:dyDescent="0.25">
      <c r="A10" s="597"/>
      <c r="B10" s="597"/>
      <c r="C10" s="597"/>
      <c r="D10" s="597"/>
      <c r="E10" s="597"/>
      <c r="F10" s="597"/>
      <c r="G10" s="597"/>
      <c r="H10" s="597"/>
      <c r="I10" s="597"/>
      <c r="J10" s="597"/>
      <c r="K10" s="597"/>
      <c r="L10" s="597"/>
      <c r="M10" s="597"/>
      <c r="N10" s="597"/>
      <c r="O10" s="597"/>
      <c r="P10" s="597"/>
      <c r="Q10" s="597"/>
      <c r="R10" s="597"/>
      <c r="S10" s="597"/>
    </row>
    <row r="11" spans="1:19" ht="11.1" customHeight="1" x14ac:dyDescent="0.2">
      <c r="A11" s="598" t="s">
        <v>44</v>
      </c>
      <c r="B11" s="599"/>
      <c r="C11" s="599"/>
      <c r="D11" s="599"/>
      <c r="E11" s="602" t="s">
        <v>69</v>
      </c>
      <c r="F11" s="603"/>
      <c r="G11" s="603"/>
      <c r="H11" s="603"/>
      <c r="I11" s="603"/>
      <c r="J11" s="603"/>
      <c r="K11" s="603"/>
      <c r="L11" s="603"/>
      <c r="M11" s="603"/>
      <c r="N11" s="603"/>
      <c r="O11" s="603"/>
      <c r="P11" s="603"/>
      <c r="Q11" s="603"/>
      <c r="R11" s="613"/>
      <c r="S11" s="84"/>
    </row>
    <row r="12" spans="1:19" ht="11.1" customHeight="1" x14ac:dyDescent="0.2">
      <c r="A12" s="606" t="s">
        <v>47</v>
      </c>
      <c r="B12" s="607"/>
      <c r="C12" s="607"/>
      <c r="D12" s="607"/>
      <c r="E12" s="610" t="s">
        <v>49</v>
      </c>
      <c r="F12" s="605"/>
      <c r="G12" s="604" t="s">
        <v>50</v>
      </c>
      <c r="H12" s="605"/>
      <c r="I12" s="604" t="s">
        <v>51</v>
      </c>
      <c r="J12" s="605"/>
      <c r="K12" s="604" t="s">
        <v>52</v>
      </c>
      <c r="L12" s="605"/>
      <c r="M12" s="604" t="s">
        <v>53</v>
      </c>
      <c r="N12" s="605"/>
      <c r="O12" s="604" t="s">
        <v>54</v>
      </c>
      <c r="P12" s="605"/>
      <c r="Q12" s="604" t="s">
        <v>55</v>
      </c>
      <c r="R12" s="612"/>
      <c r="S12" s="87" t="s">
        <v>9</v>
      </c>
    </row>
    <row r="13" spans="1:19" ht="11.1" customHeight="1" thickBot="1" x14ac:dyDescent="0.25">
      <c r="A13" s="88"/>
      <c r="B13" s="89"/>
      <c r="C13" s="89"/>
      <c r="D13" s="89"/>
      <c r="E13" s="149" t="s">
        <v>56</v>
      </c>
      <c r="F13" s="92" t="s">
        <v>57</v>
      </c>
      <c r="G13" s="92" t="s">
        <v>56</v>
      </c>
      <c r="H13" s="92" t="s">
        <v>57</v>
      </c>
      <c r="I13" s="92" t="s">
        <v>56</v>
      </c>
      <c r="J13" s="92" t="s">
        <v>57</v>
      </c>
      <c r="K13" s="92" t="s">
        <v>56</v>
      </c>
      <c r="L13" s="92" t="s">
        <v>57</v>
      </c>
      <c r="M13" s="92" t="s">
        <v>56</v>
      </c>
      <c r="N13" s="92" t="s">
        <v>57</v>
      </c>
      <c r="O13" s="92" t="s">
        <v>56</v>
      </c>
      <c r="P13" s="92" t="s">
        <v>57</v>
      </c>
      <c r="Q13" s="92" t="s">
        <v>56</v>
      </c>
      <c r="R13" s="150" t="s">
        <v>57</v>
      </c>
      <c r="S13" s="94"/>
    </row>
    <row r="14" spans="1:19" ht="11.1" customHeight="1" x14ac:dyDescent="0.2">
      <c r="A14" s="95" t="s">
        <v>58</v>
      </c>
      <c r="B14" s="96">
        <v>0</v>
      </c>
      <c r="C14" s="97" t="s">
        <v>59</v>
      </c>
      <c r="D14" s="98"/>
      <c r="E14" s="432">
        <v>0</v>
      </c>
      <c r="F14" s="433">
        <v>0</v>
      </c>
      <c r="G14" s="509">
        <v>0</v>
      </c>
      <c r="H14" s="509">
        <v>0</v>
      </c>
      <c r="I14" s="509">
        <v>0</v>
      </c>
      <c r="J14" s="509">
        <v>0</v>
      </c>
      <c r="K14" s="509">
        <v>0</v>
      </c>
      <c r="L14" s="509">
        <v>0</v>
      </c>
      <c r="M14" s="509">
        <v>0</v>
      </c>
      <c r="N14" s="509">
        <v>0</v>
      </c>
      <c r="O14" s="509">
        <v>0</v>
      </c>
      <c r="P14" s="509">
        <v>0</v>
      </c>
      <c r="Q14" s="509">
        <v>0</v>
      </c>
      <c r="R14" s="541">
        <v>0</v>
      </c>
      <c r="S14" s="431">
        <f t="shared" ref="S14:S45" si="0">SUM(E14:R14)</f>
        <v>0</v>
      </c>
    </row>
    <row r="15" spans="1:19" ht="9.9499999999999993" customHeight="1" x14ac:dyDescent="0.2">
      <c r="A15" s="106"/>
      <c r="B15" s="107">
        <v>1</v>
      </c>
      <c r="C15" s="108"/>
      <c r="D15" s="108"/>
      <c r="E15" s="428">
        <v>0</v>
      </c>
      <c r="F15" s="429">
        <v>0</v>
      </c>
      <c r="G15" s="429">
        <v>0</v>
      </c>
      <c r="H15" s="429">
        <v>0</v>
      </c>
      <c r="I15" s="429">
        <v>0</v>
      </c>
      <c r="J15" s="429">
        <v>0</v>
      </c>
      <c r="K15" s="429">
        <v>0</v>
      </c>
      <c r="L15" s="429">
        <v>0</v>
      </c>
      <c r="M15" s="429">
        <v>0</v>
      </c>
      <c r="N15" s="429">
        <v>0</v>
      </c>
      <c r="O15" s="429">
        <v>0</v>
      </c>
      <c r="P15" s="429">
        <v>0</v>
      </c>
      <c r="Q15" s="429">
        <v>0</v>
      </c>
      <c r="R15" s="430">
        <v>0</v>
      </c>
      <c r="S15" s="427">
        <f t="shared" si="0"/>
        <v>0</v>
      </c>
    </row>
    <row r="16" spans="1:19" ht="11.1" customHeight="1" x14ac:dyDescent="0.2">
      <c r="A16" s="113"/>
      <c r="B16" s="96">
        <v>2</v>
      </c>
      <c r="C16" s="98"/>
      <c r="D16" s="98"/>
      <c r="E16" s="432">
        <v>0</v>
      </c>
      <c r="F16" s="433">
        <v>0</v>
      </c>
      <c r="G16" s="509">
        <v>0</v>
      </c>
      <c r="H16" s="509">
        <v>0</v>
      </c>
      <c r="I16" s="509">
        <v>0</v>
      </c>
      <c r="J16" s="509">
        <v>0</v>
      </c>
      <c r="K16" s="509">
        <v>0</v>
      </c>
      <c r="L16" s="509">
        <v>0</v>
      </c>
      <c r="M16" s="509">
        <v>0</v>
      </c>
      <c r="N16" s="509">
        <v>0</v>
      </c>
      <c r="O16" s="509">
        <v>0</v>
      </c>
      <c r="P16" s="509">
        <v>0</v>
      </c>
      <c r="Q16" s="509">
        <v>0</v>
      </c>
      <c r="R16" s="541">
        <v>0</v>
      </c>
      <c r="S16" s="431">
        <f t="shared" si="0"/>
        <v>0</v>
      </c>
    </row>
    <row r="17" spans="1:22" ht="11.1" customHeight="1" x14ac:dyDescent="0.2">
      <c r="A17" s="106"/>
      <c r="B17" s="107">
        <v>3</v>
      </c>
      <c r="C17" s="108"/>
      <c r="D17" s="108"/>
      <c r="E17" s="428">
        <v>0</v>
      </c>
      <c r="F17" s="429">
        <v>0</v>
      </c>
      <c r="G17" s="429">
        <v>0</v>
      </c>
      <c r="H17" s="429">
        <v>0</v>
      </c>
      <c r="I17" s="429">
        <v>0</v>
      </c>
      <c r="J17" s="429">
        <v>0</v>
      </c>
      <c r="K17" s="429">
        <v>0</v>
      </c>
      <c r="L17" s="429">
        <v>0</v>
      </c>
      <c r="M17" s="429">
        <v>0</v>
      </c>
      <c r="N17" s="429">
        <v>0</v>
      </c>
      <c r="O17" s="429">
        <v>0</v>
      </c>
      <c r="P17" s="429">
        <v>0</v>
      </c>
      <c r="Q17" s="429">
        <v>0</v>
      </c>
      <c r="R17" s="430">
        <v>0</v>
      </c>
      <c r="S17" s="427">
        <f t="shared" si="0"/>
        <v>0</v>
      </c>
    </row>
    <row r="18" spans="1:22" ht="11.1" customHeight="1" x14ac:dyDescent="0.2">
      <c r="A18" s="113"/>
      <c r="B18" s="96">
        <v>4</v>
      </c>
      <c r="C18" s="98"/>
      <c r="D18" s="98"/>
      <c r="E18" s="432">
        <v>0</v>
      </c>
      <c r="F18" s="433">
        <v>0</v>
      </c>
      <c r="G18" s="509">
        <v>0</v>
      </c>
      <c r="H18" s="509">
        <v>0</v>
      </c>
      <c r="I18" s="509">
        <v>0</v>
      </c>
      <c r="J18" s="509">
        <v>0</v>
      </c>
      <c r="K18" s="509">
        <v>0</v>
      </c>
      <c r="L18" s="509">
        <v>0</v>
      </c>
      <c r="M18" s="509">
        <v>0</v>
      </c>
      <c r="N18" s="509">
        <v>0</v>
      </c>
      <c r="O18" s="509">
        <v>0</v>
      </c>
      <c r="P18" s="509">
        <v>0</v>
      </c>
      <c r="Q18" s="509">
        <v>0</v>
      </c>
      <c r="R18" s="541">
        <v>0</v>
      </c>
      <c r="S18" s="431">
        <f t="shared" si="0"/>
        <v>0</v>
      </c>
    </row>
    <row r="19" spans="1:22" ht="11.1" customHeight="1" x14ac:dyDescent="0.2">
      <c r="A19" s="106"/>
      <c r="B19" s="107">
        <v>5</v>
      </c>
      <c r="C19" s="108"/>
      <c r="D19" s="108"/>
      <c r="E19" s="428">
        <v>0</v>
      </c>
      <c r="F19" s="429">
        <v>0</v>
      </c>
      <c r="G19" s="429">
        <v>0</v>
      </c>
      <c r="H19" s="429">
        <v>0</v>
      </c>
      <c r="I19" s="429">
        <v>0</v>
      </c>
      <c r="J19" s="429">
        <v>0</v>
      </c>
      <c r="K19" s="429">
        <v>0</v>
      </c>
      <c r="L19" s="429">
        <v>0</v>
      </c>
      <c r="M19" s="429">
        <v>0</v>
      </c>
      <c r="N19" s="429">
        <v>0</v>
      </c>
      <c r="O19" s="429">
        <v>0</v>
      </c>
      <c r="P19" s="429">
        <v>0</v>
      </c>
      <c r="Q19" s="429">
        <v>0</v>
      </c>
      <c r="R19" s="430">
        <v>0</v>
      </c>
      <c r="S19" s="427">
        <f t="shared" si="0"/>
        <v>0</v>
      </c>
    </row>
    <row r="20" spans="1:22" ht="11.1" customHeight="1" x14ac:dyDescent="0.2">
      <c r="A20" s="113"/>
      <c r="B20" s="96">
        <v>6</v>
      </c>
      <c r="C20" s="98"/>
      <c r="D20" s="98"/>
      <c r="E20" s="432">
        <v>0</v>
      </c>
      <c r="F20" s="433">
        <v>0</v>
      </c>
      <c r="G20" s="509">
        <v>0</v>
      </c>
      <c r="H20" s="509">
        <v>0</v>
      </c>
      <c r="I20" s="509">
        <v>0</v>
      </c>
      <c r="J20" s="509">
        <v>0</v>
      </c>
      <c r="K20" s="509">
        <v>0</v>
      </c>
      <c r="L20" s="509">
        <v>0</v>
      </c>
      <c r="M20" s="509">
        <v>0</v>
      </c>
      <c r="N20" s="509">
        <v>0</v>
      </c>
      <c r="O20" s="509">
        <v>0</v>
      </c>
      <c r="P20" s="509">
        <v>0</v>
      </c>
      <c r="Q20" s="509">
        <v>0</v>
      </c>
      <c r="R20" s="541">
        <v>0</v>
      </c>
      <c r="S20" s="431">
        <f t="shared" si="0"/>
        <v>0</v>
      </c>
    </row>
    <row r="21" spans="1:22" ht="11.1" customHeight="1" x14ac:dyDescent="0.2">
      <c r="A21" s="106"/>
      <c r="B21" s="107">
        <v>7</v>
      </c>
      <c r="C21" s="108"/>
      <c r="D21" s="108"/>
      <c r="E21" s="428">
        <v>0</v>
      </c>
      <c r="F21" s="429">
        <v>0</v>
      </c>
      <c r="G21" s="429">
        <v>0</v>
      </c>
      <c r="H21" s="429">
        <v>0</v>
      </c>
      <c r="I21" s="429">
        <v>0</v>
      </c>
      <c r="J21" s="429">
        <v>0</v>
      </c>
      <c r="K21" s="429">
        <v>0</v>
      </c>
      <c r="L21" s="429">
        <v>0</v>
      </c>
      <c r="M21" s="429">
        <v>0</v>
      </c>
      <c r="N21" s="429">
        <v>0</v>
      </c>
      <c r="O21" s="429">
        <v>0</v>
      </c>
      <c r="P21" s="429">
        <v>0</v>
      </c>
      <c r="Q21" s="429">
        <v>1</v>
      </c>
      <c r="R21" s="430">
        <v>0</v>
      </c>
      <c r="S21" s="427">
        <f t="shared" si="0"/>
        <v>1</v>
      </c>
    </row>
    <row r="22" spans="1:22" ht="11.1" customHeight="1" x14ac:dyDescent="0.2">
      <c r="A22" s="113"/>
      <c r="B22" s="96">
        <v>8</v>
      </c>
      <c r="C22" s="98"/>
      <c r="D22" s="98"/>
      <c r="E22" s="432">
        <v>0</v>
      </c>
      <c r="F22" s="433">
        <v>0</v>
      </c>
      <c r="G22" s="509">
        <v>0</v>
      </c>
      <c r="H22" s="509">
        <v>0</v>
      </c>
      <c r="I22" s="509">
        <v>0</v>
      </c>
      <c r="J22" s="509">
        <v>0</v>
      </c>
      <c r="K22" s="509">
        <v>0</v>
      </c>
      <c r="L22" s="509">
        <v>0</v>
      </c>
      <c r="M22" s="509">
        <v>0</v>
      </c>
      <c r="N22" s="509">
        <v>0</v>
      </c>
      <c r="O22" s="509">
        <v>0</v>
      </c>
      <c r="P22" s="509">
        <v>0</v>
      </c>
      <c r="Q22" s="509">
        <v>0</v>
      </c>
      <c r="R22" s="541">
        <v>0</v>
      </c>
      <c r="S22" s="431">
        <f t="shared" si="0"/>
        <v>0</v>
      </c>
    </row>
    <row r="23" spans="1:22" ht="11.1" customHeight="1" x14ac:dyDescent="0.2">
      <c r="A23" s="106"/>
      <c r="B23" s="107">
        <v>9</v>
      </c>
      <c r="C23" s="108"/>
      <c r="D23" s="108"/>
      <c r="E23" s="428">
        <v>0</v>
      </c>
      <c r="F23" s="429">
        <v>0</v>
      </c>
      <c r="G23" s="429">
        <v>0</v>
      </c>
      <c r="H23" s="429">
        <v>0</v>
      </c>
      <c r="I23" s="429">
        <v>0</v>
      </c>
      <c r="J23" s="429">
        <v>0</v>
      </c>
      <c r="K23" s="429">
        <v>0</v>
      </c>
      <c r="L23" s="429">
        <v>0</v>
      </c>
      <c r="M23" s="429">
        <v>0</v>
      </c>
      <c r="N23" s="429">
        <v>0</v>
      </c>
      <c r="O23" s="429">
        <v>0</v>
      </c>
      <c r="P23" s="429">
        <v>0</v>
      </c>
      <c r="Q23" s="429">
        <v>0</v>
      </c>
      <c r="R23" s="430">
        <v>0</v>
      </c>
      <c r="S23" s="427">
        <f t="shared" si="0"/>
        <v>0</v>
      </c>
    </row>
    <row r="24" spans="1:22" ht="11.1" customHeight="1" x14ac:dyDescent="0.2">
      <c r="A24" s="113"/>
      <c r="B24" s="96">
        <v>10</v>
      </c>
      <c r="C24" s="98"/>
      <c r="D24" s="98"/>
      <c r="E24" s="432">
        <v>0</v>
      </c>
      <c r="F24" s="433">
        <v>0</v>
      </c>
      <c r="G24" s="509">
        <v>0</v>
      </c>
      <c r="H24" s="509">
        <v>0</v>
      </c>
      <c r="I24" s="509">
        <v>0</v>
      </c>
      <c r="J24" s="509">
        <v>0</v>
      </c>
      <c r="K24" s="509">
        <v>0</v>
      </c>
      <c r="L24" s="509">
        <v>0</v>
      </c>
      <c r="M24" s="509">
        <v>0</v>
      </c>
      <c r="N24" s="509">
        <v>0</v>
      </c>
      <c r="O24" s="509">
        <v>0</v>
      </c>
      <c r="P24" s="509">
        <v>0</v>
      </c>
      <c r="Q24" s="509">
        <v>0</v>
      </c>
      <c r="R24" s="541">
        <v>0</v>
      </c>
      <c r="S24" s="431">
        <f t="shared" si="0"/>
        <v>0</v>
      </c>
    </row>
    <row r="25" spans="1:22" ht="9.9499999999999993" customHeight="1" x14ac:dyDescent="0.2">
      <c r="A25" s="106"/>
      <c r="B25" s="107">
        <v>11</v>
      </c>
      <c r="C25" s="108"/>
      <c r="D25" s="108"/>
      <c r="E25" s="428">
        <v>0</v>
      </c>
      <c r="F25" s="429">
        <v>0</v>
      </c>
      <c r="G25" s="429">
        <v>0</v>
      </c>
      <c r="H25" s="429">
        <v>0</v>
      </c>
      <c r="I25" s="429">
        <v>0</v>
      </c>
      <c r="J25" s="429">
        <v>0</v>
      </c>
      <c r="K25" s="429">
        <v>0</v>
      </c>
      <c r="L25" s="429">
        <v>0</v>
      </c>
      <c r="M25" s="429">
        <v>0</v>
      </c>
      <c r="N25" s="429">
        <v>0</v>
      </c>
      <c r="O25" s="429">
        <v>0</v>
      </c>
      <c r="P25" s="429">
        <v>0</v>
      </c>
      <c r="Q25" s="429">
        <v>0</v>
      </c>
      <c r="R25" s="430">
        <v>0</v>
      </c>
      <c r="S25" s="427">
        <f t="shared" si="0"/>
        <v>0</v>
      </c>
    </row>
    <row r="26" spans="1:22" ht="9.9499999999999993" customHeight="1" x14ac:dyDescent="0.2">
      <c r="A26" s="113"/>
      <c r="B26" s="96">
        <v>12</v>
      </c>
      <c r="C26" s="98"/>
      <c r="D26" s="98"/>
      <c r="E26" s="432">
        <v>0</v>
      </c>
      <c r="F26" s="433">
        <v>0</v>
      </c>
      <c r="G26" s="509">
        <v>0</v>
      </c>
      <c r="H26" s="509">
        <v>0</v>
      </c>
      <c r="I26" s="509">
        <v>0</v>
      </c>
      <c r="J26" s="509">
        <v>0</v>
      </c>
      <c r="K26" s="509">
        <v>0</v>
      </c>
      <c r="L26" s="509">
        <v>0</v>
      </c>
      <c r="M26" s="509">
        <v>1</v>
      </c>
      <c r="N26" s="509">
        <v>0</v>
      </c>
      <c r="O26" s="509">
        <v>0</v>
      </c>
      <c r="P26" s="509">
        <v>0</v>
      </c>
      <c r="Q26" s="509">
        <v>0</v>
      </c>
      <c r="R26" s="541">
        <v>0</v>
      </c>
      <c r="S26" s="431">
        <f t="shared" si="0"/>
        <v>1</v>
      </c>
      <c r="U26" s="156"/>
      <c r="V26" s="156"/>
    </row>
    <row r="27" spans="1:22" ht="9.9499999999999993" customHeight="1" x14ac:dyDescent="0.2">
      <c r="A27" s="106"/>
      <c r="B27" s="107">
        <v>13</v>
      </c>
      <c r="C27" s="108"/>
      <c r="D27" s="108"/>
      <c r="E27" s="428">
        <v>0</v>
      </c>
      <c r="F27" s="429">
        <v>0</v>
      </c>
      <c r="G27" s="429">
        <v>0</v>
      </c>
      <c r="H27" s="429">
        <v>0</v>
      </c>
      <c r="I27" s="429">
        <v>0</v>
      </c>
      <c r="J27" s="429">
        <v>0</v>
      </c>
      <c r="K27" s="429">
        <v>0</v>
      </c>
      <c r="L27" s="429">
        <v>0</v>
      </c>
      <c r="M27" s="429">
        <v>0</v>
      </c>
      <c r="N27" s="429">
        <v>0</v>
      </c>
      <c r="O27" s="429">
        <v>0</v>
      </c>
      <c r="P27" s="429">
        <v>0</v>
      </c>
      <c r="Q27" s="429">
        <v>0</v>
      </c>
      <c r="R27" s="430">
        <v>0</v>
      </c>
      <c r="S27" s="427">
        <f t="shared" si="0"/>
        <v>0</v>
      </c>
      <c r="U27" s="156"/>
      <c r="V27" s="156"/>
    </row>
    <row r="28" spans="1:22" ht="9.9499999999999993" customHeight="1" x14ac:dyDescent="0.2">
      <c r="A28" s="113"/>
      <c r="B28" s="96">
        <v>14</v>
      </c>
      <c r="C28" s="98"/>
      <c r="D28" s="98"/>
      <c r="E28" s="432">
        <v>0</v>
      </c>
      <c r="F28" s="433">
        <v>0</v>
      </c>
      <c r="G28" s="509">
        <v>0</v>
      </c>
      <c r="H28" s="509">
        <v>0</v>
      </c>
      <c r="I28" s="509">
        <v>0</v>
      </c>
      <c r="J28" s="509">
        <v>0</v>
      </c>
      <c r="K28" s="509">
        <v>0</v>
      </c>
      <c r="L28" s="509">
        <v>0</v>
      </c>
      <c r="M28" s="509">
        <v>0</v>
      </c>
      <c r="N28" s="509">
        <v>0</v>
      </c>
      <c r="O28" s="509">
        <v>0</v>
      </c>
      <c r="P28" s="509">
        <v>0</v>
      </c>
      <c r="Q28" s="509">
        <v>0</v>
      </c>
      <c r="R28" s="541">
        <v>0</v>
      </c>
      <c r="S28" s="431">
        <f t="shared" si="0"/>
        <v>0</v>
      </c>
      <c r="U28" s="156"/>
      <c r="V28" s="156"/>
    </row>
    <row r="29" spans="1:22" ht="9.9499999999999993" customHeight="1" x14ac:dyDescent="0.2">
      <c r="A29" s="106"/>
      <c r="B29" s="107">
        <v>15</v>
      </c>
      <c r="C29" s="108"/>
      <c r="D29" s="108"/>
      <c r="E29" s="428">
        <v>0</v>
      </c>
      <c r="F29" s="429">
        <v>0</v>
      </c>
      <c r="G29" s="429">
        <v>1</v>
      </c>
      <c r="H29" s="429">
        <v>0</v>
      </c>
      <c r="I29" s="429">
        <v>0</v>
      </c>
      <c r="J29" s="429">
        <v>0</v>
      </c>
      <c r="K29" s="429">
        <v>0</v>
      </c>
      <c r="L29" s="429">
        <v>0</v>
      </c>
      <c r="M29" s="429">
        <v>0</v>
      </c>
      <c r="N29" s="429">
        <v>0</v>
      </c>
      <c r="O29" s="429">
        <v>0</v>
      </c>
      <c r="P29" s="429">
        <v>0</v>
      </c>
      <c r="Q29" s="429">
        <v>0</v>
      </c>
      <c r="R29" s="430">
        <v>0</v>
      </c>
      <c r="S29" s="427">
        <f t="shared" si="0"/>
        <v>1</v>
      </c>
      <c r="U29" s="156"/>
      <c r="V29" s="156"/>
    </row>
    <row r="30" spans="1:22" ht="9.9499999999999993" customHeight="1" x14ac:dyDescent="0.2">
      <c r="A30" s="113"/>
      <c r="B30" s="96">
        <v>16</v>
      </c>
      <c r="C30" s="98"/>
      <c r="D30" s="98"/>
      <c r="E30" s="432">
        <v>0</v>
      </c>
      <c r="F30" s="433">
        <v>0</v>
      </c>
      <c r="G30" s="509">
        <v>0</v>
      </c>
      <c r="H30" s="509">
        <v>0</v>
      </c>
      <c r="I30" s="509">
        <v>0</v>
      </c>
      <c r="J30" s="509">
        <v>0</v>
      </c>
      <c r="K30" s="509">
        <v>0</v>
      </c>
      <c r="L30" s="509">
        <v>0</v>
      </c>
      <c r="M30" s="509">
        <v>0</v>
      </c>
      <c r="N30" s="509">
        <v>0</v>
      </c>
      <c r="O30" s="509">
        <v>0</v>
      </c>
      <c r="P30" s="509">
        <v>0</v>
      </c>
      <c r="Q30" s="509">
        <v>0</v>
      </c>
      <c r="R30" s="541">
        <v>0</v>
      </c>
      <c r="S30" s="431">
        <f t="shared" si="0"/>
        <v>0</v>
      </c>
      <c r="U30" s="103"/>
      <c r="V30" s="156"/>
    </row>
    <row r="31" spans="1:22" ht="9.9499999999999993" customHeight="1" x14ac:dyDescent="0.2">
      <c r="A31" s="106"/>
      <c r="B31" s="107">
        <v>17</v>
      </c>
      <c r="C31" s="108"/>
      <c r="D31" s="108"/>
      <c r="E31" s="428">
        <v>0</v>
      </c>
      <c r="F31" s="429">
        <v>0</v>
      </c>
      <c r="G31" s="429">
        <v>0</v>
      </c>
      <c r="H31" s="429">
        <v>0</v>
      </c>
      <c r="I31" s="429">
        <v>0</v>
      </c>
      <c r="J31" s="429">
        <v>0</v>
      </c>
      <c r="K31" s="429">
        <v>0</v>
      </c>
      <c r="L31" s="429">
        <v>0</v>
      </c>
      <c r="M31" s="429">
        <v>0</v>
      </c>
      <c r="N31" s="429">
        <v>0</v>
      </c>
      <c r="O31" s="429">
        <v>0</v>
      </c>
      <c r="P31" s="429">
        <v>0</v>
      </c>
      <c r="Q31" s="429">
        <v>0</v>
      </c>
      <c r="R31" s="430">
        <v>0</v>
      </c>
      <c r="S31" s="427">
        <f t="shared" si="0"/>
        <v>0</v>
      </c>
      <c r="U31" s="156"/>
      <c r="V31" s="156"/>
    </row>
    <row r="32" spans="1:22" ht="9.9499999999999993" customHeight="1" x14ac:dyDescent="0.2">
      <c r="A32" s="113"/>
      <c r="B32" s="96">
        <v>18</v>
      </c>
      <c r="C32" s="98"/>
      <c r="D32" s="98"/>
      <c r="E32" s="432">
        <v>0</v>
      </c>
      <c r="F32" s="433">
        <v>0</v>
      </c>
      <c r="G32" s="509">
        <v>0</v>
      </c>
      <c r="H32" s="509">
        <v>0</v>
      </c>
      <c r="I32" s="509">
        <v>0</v>
      </c>
      <c r="J32" s="509">
        <v>0</v>
      </c>
      <c r="K32" s="509">
        <v>0</v>
      </c>
      <c r="L32" s="509">
        <v>0</v>
      </c>
      <c r="M32" s="509">
        <v>0</v>
      </c>
      <c r="N32" s="509">
        <v>0</v>
      </c>
      <c r="O32" s="509">
        <v>0</v>
      </c>
      <c r="P32" s="509">
        <v>0</v>
      </c>
      <c r="Q32" s="509">
        <v>0</v>
      </c>
      <c r="R32" s="541">
        <v>0</v>
      </c>
      <c r="S32" s="431">
        <f t="shared" si="0"/>
        <v>0</v>
      </c>
      <c r="U32" s="156"/>
      <c r="V32" s="156"/>
    </row>
    <row r="33" spans="1:22" ht="9.9499999999999993" customHeight="1" x14ac:dyDescent="0.2">
      <c r="A33" s="106"/>
      <c r="B33" s="107">
        <v>19</v>
      </c>
      <c r="C33" s="108"/>
      <c r="D33" s="108"/>
      <c r="E33" s="428">
        <v>1</v>
      </c>
      <c r="F33" s="429">
        <v>1</v>
      </c>
      <c r="G33" s="429">
        <v>2</v>
      </c>
      <c r="H33" s="429">
        <v>0</v>
      </c>
      <c r="I33" s="429">
        <v>0</v>
      </c>
      <c r="J33" s="429">
        <v>0</v>
      </c>
      <c r="K33" s="429">
        <v>0</v>
      </c>
      <c r="L33" s="429">
        <v>0</v>
      </c>
      <c r="M33" s="429">
        <v>0</v>
      </c>
      <c r="N33" s="429">
        <v>0</v>
      </c>
      <c r="O33" s="429">
        <v>0</v>
      </c>
      <c r="P33" s="429">
        <v>0</v>
      </c>
      <c r="Q33" s="429">
        <v>0</v>
      </c>
      <c r="R33" s="430">
        <v>0</v>
      </c>
      <c r="S33" s="427">
        <f t="shared" si="0"/>
        <v>4</v>
      </c>
      <c r="U33" s="156"/>
      <c r="V33" s="156"/>
    </row>
    <row r="34" spans="1:22" ht="9.9499999999999993" customHeight="1" x14ac:dyDescent="0.2">
      <c r="A34" s="113"/>
      <c r="B34" s="96">
        <v>20</v>
      </c>
      <c r="C34" s="98"/>
      <c r="D34" s="98"/>
      <c r="E34" s="432">
        <v>5</v>
      </c>
      <c r="F34" s="433">
        <v>2</v>
      </c>
      <c r="G34" s="509">
        <v>8</v>
      </c>
      <c r="H34" s="509">
        <v>3</v>
      </c>
      <c r="I34" s="509">
        <v>0</v>
      </c>
      <c r="J34" s="509">
        <v>0</v>
      </c>
      <c r="K34" s="509">
        <v>0</v>
      </c>
      <c r="L34" s="509">
        <v>0</v>
      </c>
      <c r="M34" s="509">
        <v>0</v>
      </c>
      <c r="N34" s="509">
        <v>0</v>
      </c>
      <c r="O34" s="509">
        <v>0</v>
      </c>
      <c r="P34" s="509">
        <v>0</v>
      </c>
      <c r="Q34" s="509">
        <v>0</v>
      </c>
      <c r="R34" s="541">
        <v>0</v>
      </c>
      <c r="S34" s="431">
        <f t="shared" si="0"/>
        <v>18</v>
      </c>
      <c r="U34" s="156"/>
      <c r="V34" s="156"/>
    </row>
    <row r="35" spans="1:22" ht="9.9499999999999993" customHeight="1" x14ac:dyDescent="0.2">
      <c r="A35" s="106"/>
      <c r="B35" s="107">
        <v>21</v>
      </c>
      <c r="C35" s="108"/>
      <c r="D35" s="108"/>
      <c r="E35" s="428">
        <v>16</v>
      </c>
      <c r="F35" s="429">
        <v>2</v>
      </c>
      <c r="G35" s="429">
        <v>9</v>
      </c>
      <c r="H35" s="429">
        <v>5</v>
      </c>
      <c r="I35" s="429">
        <v>0</v>
      </c>
      <c r="J35" s="429">
        <v>0</v>
      </c>
      <c r="K35" s="429">
        <v>1</v>
      </c>
      <c r="L35" s="429">
        <v>0</v>
      </c>
      <c r="M35" s="429">
        <v>0</v>
      </c>
      <c r="N35" s="429">
        <v>0</v>
      </c>
      <c r="O35" s="429">
        <v>0</v>
      </c>
      <c r="P35" s="429">
        <v>0</v>
      </c>
      <c r="Q35" s="429">
        <v>0</v>
      </c>
      <c r="R35" s="430">
        <v>0</v>
      </c>
      <c r="S35" s="427">
        <f t="shared" si="0"/>
        <v>33</v>
      </c>
    </row>
    <row r="36" spans="1:22" ht="9.9499999999999993" customHeight="1" x14ac:dyDescent="0.2">
      <c r="A36" s="113"/>
      <c r="B36" s="96">
        <v>22</v>
      </c>
      <c r="C36" s="98"/>
      <c r="D36" s="98"/>
      <c r="E36" s="432">
        <v>7</v>
      </c>
      <c r="F36" s="433">
        <v>2</v>
      </c>
      <c r="G36" s="509">
        <v>13</v>
      </c>
      <c r="H36" s="509">
        <v>6</v>
      </c>
      <c r="I36" s="509">
        <v>2</v>
      </c>
      <c r="J36" s="509">
        <v>1</v>
      </c>
      <c r="K36" s="509">
        <v>1</v>
      </c>
      <c r="L36" s="509">
        <v>0</v>
      </c>
      <c r="M36" s="509">
        <v>0</v>
      </c>
      <c r="N36" s="509">
        <v>0</v>
      </c>
      <c r="O36" s="509">
        <v>0</v>
      </c>
      <c r="P36" s="509">
        <v>0</v>
      </c>
      <c r="Q36" s="509">
        <v>0</v>
      </c>
      <c r="R36" s="541">
        <v>0</v>
      </c>
      <c r="S36" s="431">
        <f t="shared" si="0"/>
        <v>32</v>
      </c>
    </row>
    <row r="37" spans="1:22" ht="9.9499999999999993" customHeight="1" x14ac:dyDescent="0.2">
      <c r="A37" s="106"/>
      <c r="B37" s="107">
        <v>23</v>
      </c>
      <c r="C37" s="108"/>
      <c r="D37" s="108"/>
      <c r="E37" s="428">
        <v>11</v>
      </c>
      <c r="F37" s="429">
        <v>7</v>
      </c>
      <c r="G37" s="429">
        <v>13</v>
      </c>
      <c r="H37" s="429">
        <v>5</v>
      </c>
      <c r="I37" s="429">
        <v>4</v>
      </c>
      <c r="J37" s="429">
        <v>0</v>
      </c>
      <c r="K37" s="429">
        <v>1</v>
      </c>
      <c r="L37" s="429">
        <v>0</v>
      </c>
      <c r="M37" s="429">
        <v>0</v>
      </c>
      <c r="N37" s="429">
        <v>0</v>
      </c>
      <c r="O37" s="429">
        <v>1</v>
      </c>
      <c r="P37" s="429">
        <v>0</v>
      </c>
      <c r="Q37" s="429">
        <v>0</v>
      </c>
      <c r="R37" s="430">
        <v>0</v>
      </c>
      <c r="S37" s="427">
        <f t="shared" si="0"/>
        <v>42</v>
      </c>
    </row>
    <row r="38" spans="1:22" ht="9.9499999999999993" customHeight="1" x14ac:dyDescent="0.2">
      <c r="A38" s="113"/>
      <c r="B38" s="96">
        <v>24</v>
      </c>
      <c r="C38" s="98"/>
      <c r="D38" s="98"/>
      <c r="E38" s="432">
        <v>9</v>
      </c>
      <c r="F38" s="433">
        <v>7</v>
      </c>
      <c r="G38" s="509">
        <v>12</v>
      </c>
      <c r="H38" s="509">
        <v>4</v>
      </c>
      <c r="I38" s="509">
        <v>2</v>
      </c>
      <c r="J38" s="509">
        <v>1</v>
      </c>
      <c r="K38" s="509">
        <v>2</v>
      </c>
      <c r="L38" s="509">
        <v>0</v>
      </c>
      <c r="M38" s="509">
        <v>3</v>
      </c>
      <c r="N38" s="509">
        <v>0</v>
      </c>
      <c r="O38" s="509">
        <v>2</v>
      </c>
      <c r="P38" s="509">
        <v>0</v>
      </c>
      <c r="Q38" s="509">
        <v>0</v>
      </c>
      <c r="R38" s="541">
        <v>0</v>
      </c>
      <c r="S38" s="431">
        <f t="shared" si="0"/>
        <v>42</v>
      </c>
    </row>
    <row r="39" spans="1:22" ht="9.9499999999999993" customHeight="1" x14ac:dyDescent="0.2">
      <c r="A39" s="106"/>
      <c r="B39" s="107">
        <v>25</v>
      </c>
      <c r="C39" s="108"/>
      <c r="D39" s="108"/>
      <c r="E39" s="428">
        <v>15</v>
      </c>
      <c r="F39" s="429">
        <v>7</v>
      </c>
      <c r="G39" s="429">
        <v>32</v>
      </c>
      <c r="H39" s="429">
        <v>6</v>
      </c>
      <c r="I39" s="429">
        <v>1</v>
      </c>
      <c r="J39" s="429">
        <v>1</v>
      </c>
      <c r="K39" s="429">
        <v>2</v>
      </c>
      <c r="L39" s="429">
        <v>3</v>
      </c>
      <c r="M39" s="429">
        <v>2</v>
      </c>
      <c r="N39" s="429">
        <v>0</v>
      </c>
      <c r="O39" s="429">
        <v>3</v>
      </c>
      <c r="P39" s="429">
        <v>0</v>
      </c>
      <c r="Q39" s="429">
        <v>0</v>
      </c>
      <c r="R39" s="430">
        <v>0</v>
      </c>
      <c r="S39" s="427">
        <f t="shared" si="0"/>
        <v>72</v>
      </c>
    </row>
    <row r="40" spans="1:22" ht="9.9499999999999993" customHeight="1" x14ac:dyDescent="0.2">
      <c r="A40" s="113"/>
      <c r="B40" s="96">
        <v>26</v>
      </c>
      <c r="C40" s="98"/>
      <c r="D40" s="98"/>
      <c r="E40" s="432">
        <v>15</v>
      </c>
      <c r="F40" s="433">
        <v>3</v>
      </c>
      <c r="G40" s="509">
        <v>19</v>
      </c>
      <c r="H40" s="509">
        <v>8</v>
      </c>
      <c r="I40" s="509">
        <v>3</v>
      </c>
      <c r="J40" s="509">
        <v>3</v>
      </c>
      <c r="K40" s="509">
        <v>8</v>
      </c>
      <c r="L40" s="509">
        <v>1</v>
      </c>
      <c r="M40" s="509">
        <v>3</v>
      </c>
      <c r="N40" s="509">
        <v>1</v>
      </c>
      <c r="O40" s="509">
        <v>0</v>
      </c>
      <c r="P40" s="509">
        <v>0</v>
      </c>
      <c r="Q40" s="509">
        <v>6</v>
      </c>
      <c r="R40" s="541">
        <v>0</v>
      </c>
      <c r="S40" s="431">
        <f t="shared" si="0"/>
        <v>70</v>
      </c>
    </row>
    <row r="41" spans="1:22" ht="9.9499999999999993" customHeight="1" x14ac:dyDescent="0.2">
      <c r="A41" s="106"/>
      <c r="B41" s="107">
        <v>27</v>
      </c>
      <c r="C41" s="108"/>
      <c r="D41" s="108"/>
      <c r="E41" s="428">
        <v>12</v>
      </c>
      <c r="F41" s="429">
        <v>10</v>
      </c>
      <c r="G41" s="429">
        <v>17</v>
      </c>
      <c r="H41" s="429">
        <v>18</v>
      </c>
      <c r="I41" s="429">
        <v>10</v>
      </c>
      <c r="J41" s="429">
        <v>4</v>
      </c>
      <c r="K41" s="429">
        <v>5</v>
      </c>
      <c r="L41" s="429">
        <v>1</v>
      </c>
      <c r="M41" s="429">
        <v>4</v>
      </c>
      <c r="N41" s="429">
        <v>6</v>
      </c>
      <c r="O41" s="429">
        <v>2</v>
      </c>
      <c r="P41" s="429">
        <v>1</v>
      </c>
      <c r="Q41" s="429">
        <v>2</v>
      </c>
      <c r="R41" s="430">
        <v>2</v>
      </c>
      <c r="S41" s="427">
        <f t="shared" si="0"/>
        <v>94</v>
      </c>
    </row>
    <row r="42" spans="1:22" ht="9.9499999999999993" customHeight="1" x14ac:dyDescent="0.2">
      <c r="A42" s="113"/>
      <c r="B42" s="96">
        <v>28</v>
      </c>
      <c r="C42" s="98"/>
      <c r="D42" s="98"/>
      <c r="E42" s="432">
        <v>11</v>
      </c>
      <c r="F42" s="433">
        <v>3</v>
      </c>
      <c r="G42" s="509">
        <v>21</v>
      </c>
      <c r="H42" s="509">
        <v>8</v>
      </c>
      <c r="I42" s="509">
        <v>5</v>
      </c>
      <c r="J42" s="509">
        <v>3</v>
      </c>
      <c r="K42" s="509">
        <v>6</v>
      </c>
      <c r="L42" s="509">
        <v>4</v>
      </c>
      <c r="M42" s="509">
        <v>1</v>
      </c>
      <c r="N42" s="509">
        <v>3</v>
      </c>
      <c r="O42" s="509">
        <v>5</v>
      </c>
      <c r="P42" s="509">
        <v>1</v>
      </c>
      <c r="Q42" s="509">
        <v>6</v>
      </c>
      <c r="R42" s="541">
        <v>1</v>
      </c>
      <c r="S42" s="431">
        <f t="shared" si="0"/>
        <v>78</v>
      </c>
    </row>
    <row r="43" spans="1:22" ht="9.9499999999999993" customHeight="1" x14ac:dyDescent="0.2">
      <c r="A43" s="106"/>
      <c r="B43" s="107">
        <v>29</v>
      </c>
      <c r="C43" s="108"/>
      <c r="D43" s="108"/>
      <c r="E43" s="428">
        <v>20</v>
      </c>
      <c r="F43" s="429">
        <v>7</v>
      </c>
      <c r="G43" s="429">
        <v>30</v>
      </c>
      <c r="H43" s="429">
        <v>12</v>
      </c>
      <c r="I43" s="429">
        <v>2</v>
      </c>
      <c r="J43" s="429">
        <v>4</v>
      </c>
      <c r="K43" s="429">
        <v>3</v>
      </c>
      <c r="L43" s="429">
        <v>4</v>
      </c>
      <c r="M43" s="429">
        <v>5</v>
      </c>
      <c r="N43" s="429">
        <v>2</v>
      </c>
      <c r="O43" s="429">
        <v>2</v>
      </c>
      <c r="P43" s="429">
        <v>1</v>
      </c>
      <c r="Q43" s="429">
        <v>8</v>
      </c>
      <c r="R43" s="430">
        <v>0</v>
      </c>
      <c r="S43" s="427">
        <f t="shared" si="0"/>
        <v>100</v>
      </c>
    </row>
    <row r="44" spans="1:22" ht="9.9499999999999993" customHeight="1" x14ac:dyDescent="0.2">
      <c r="A44" s="113"/>
      <c r="B44" s="96">
        <v>30</v>
      </c>
      <c r="C44" s="98"/>
      <c r="D44" s="98"/>
      <c r="E44" s="432">
        <v>22</v>
      </c>
      <c r="F44" s="433">
        <v>9</v>
      </c>
      <c r="G44" s="509">
        <v>32</v>
      </c>
      <c r="H44" s="509">
        <v>13</v>
      </c>
      <c r="I44" s="509">
        <v>5</v>
      </c>
      <c r="J44" s="509">
        <v>6</v>
      </c>
      <c r="K44" s="509">
        <v>3</v>
      </c>
      <c r="L44" s="509">
        <v>3</v>
      </c>
      <c r="M44" s="509">
        <v>4</v>
      </c>
      <c r="N44" s="509">
        <v>2</v>
      </c>
      <c r="O44" s="509">
        <v>2</v>
      </c>
      <c r="P44" s="509">
        <v>3</v>
      </c>
      <c r="Q44" s="509">
        <v>11</v>
      </c>
      <c r="R44" s="541">
        <v>3</v>
      </c>
      <c r="S44" s="431">
        <f t="shared" si="0"/>
        <v>118</v>
      </c>
    </row>
    <row r="45" spans="1:22" ht="9.9499999999999993" customHeight="1" x14ac:dyDescent="0.2">
      <c r="A45" s="106"/>
      <c r="B45" s="107">
        <v>31</v>
      </c>
      <c r="C45" s="108"/>
      <c r="D45" s="108"/>
      <c r="E45" s="428">
        <v>14</v>
      </c>
      <c r="F45" s="429">
        <v>7</v>
      </c>
      <c r="G45" s="429">
        <v>27</v>
      </c>
      <c r="H45" s="429">
        <v>8</v>
      </c>
      <c r="I45" s="429">
        <v>2</v>
      </c>
      <c r="J45" s="429">
        <v>3</v>
      </c>
      <c r="K45" s="429">
        <v>4</v>
      </c>
      <c r="L45" s="429">
        <v>2</v>
      </c>
      <c r="M45" s="429">
        <v>3</v>
      </c>
      <c r="N45" s="429">
        <v>1</v>
      </c>
      <c r="O45" s="429">
        <v>3</v>
      </c>
      <c r="P45" s="429">
        <v>1</v>
      </c>
      <c r="Q45" s="429">
        <v>9</v>
      </c>
      <c r="R45" s="430">
        <v>4</v>
      </c>
      <c r="S45" s="427">
        <f t="shared" si="0"/>
        <v>88</v>
      </c>
    </row>
    <row r="46" spans="1:22" ht="9.9499999999999993" customHeight="1" x14ac:dyDescent="0.2">
      <c r="A46" s="113"/>
      <c r="B46" s="96">
        <v>32</v>
      </c>
      <c r="C46" s="98"/>
      <c r="D46" s="98"/>
      <c r="E46" s="432">
        <v>25</v>
      </c>
      <c r="F46" s="433">
        <v>9</v>
      </c>
      <c r="G46" s="509">
        <v>35</v>
      </c>
      <c r="H46" s="509">
        <v>7</v>
      </c>
      <c r="I46" s="509">
        <v>6</v>
      </c>
      <c r="J46" s="509">
        <v>4</v>
      </c>
      <c r="K46" s="509">
        <v>2</v>
      </c>
      <c r="L46" s="509">
        <v>1</v>
      </c>
      <c r="M46" s="509">
        <v>6</v>
      </c>
      <c r="N46" s="509">
        <v>7</v>
      </c>
      <c r="O46" s="509">
        <v>6</v>
      </c>
      <c r="P46" s="509">
        <v>2</v>
      </c>
      <c r="Q46" s="509">
        <v>14</v>
      </c>
      <c r="R46" s="541">
        <v>10</v>
      </c>
      <c r="S46" s="431">
        <f t="shared" ref="S46:S77" si="1">SUM(E46:R46)</f>
        <v>134</v>
      </c>
    </row>
    <row r="47" spans="1:22" ht="9.9499999999999993" customHeight="1" thickBot="1" x14ac:dyDescent="0.25">
      <c r="A47" s="114"/>
      <c r="B47" s="115">
        <v>33</v>
      </c>
      <c r="C47" s="116"/>
      <c r="D47" s="116"/>
      <c r="E47" s="515">
        <v>19</v>
      </c>
      <c r="F47" s="517">
        <v>4</v>
      </c>
      <c r="G47" s="517">
        <v>18</v>
      </c>
      <c r="H47" s="517">
        <v>12</v>
      </c>
      <c r="I47" s="517">
        <v>5</v>
      </c>
      <c r="J47" s="517">
        <v>1</v>
      </c>
      <c r="K47" s="517">
        <v>7</v>
      </c>
      <c r="L47" s="517">
        <v>1</v>
      </c>
      <c r="M47" s="517">
        <v>8</v>
      </c>
      <c r="N47" s="517">
        <v>4</v>
      </c>
      <c r="O47" s="517">
        <v>7</v>
      </c>
      <c r="P47" s="517">
        <v>4</v>
      </c>
      <c r="Q47" s="517">
        <v>11</v>
      </c>
      <c r="R47" s="516">
        <v>3</v>
      </c>
      <c r="S47" s="524">
        <f t="shared" si="1"/>
        <v>104</v>
      </c>
    </row>
    <row r="48" spans="1:22" ht="9.9499999999999993" customHeight="1" x14ac:dyDescent="0.2">
      <c r="A48" s="113"/>
      <c r="B48" s="96">
        <v>34</v>
      </c>
      <c r="C48" s="98"/>
      <c r="D48" s="98"/>
      <c r="E48" s="432">
        <v>22</v>
      </c>
      <c r="F48" s="433">
        <v>5</v>
      </c>
      <c r="G48" s="509">
        <v>36</v>
      </c>
      <c r="H48" s="509">
        <v>22</v>
      </c>
      <c r="I48" s="509">
        <v>10</v>
      </c>
      <c r="J48" s="509">
        <v>6</v>
      </c>
      <c r="K48" s="509">
        <v>6</v>
      </c>
      <c r="L48" s="509">
        <v>2</v>
      </c>
      <c r="M48" s="509">
        <v>5</v>
      </c>
      <c r="N48" s="509">
        <v>4</v>
      </c>
      <c r="O48" s="509">
        <v>1</v>
      </c>
      <c r="P48" s="509">
        <v>0</v>
      </c>
      <c r="Q48" s="509">
        <v>14</v>
      </c>
      <c r="R48" s="541">
        <v>5</v>
      </c>
      <c r="S48" s="431">
        <f t="shared" si="1"/>
        <v>138</v>
      </c>
    </row>
    <row r="49" spans="1:19" ht="9.9499999999999993" customHeight="1" x14ac:dyDescent="0.2">
      <c r="A49" s="106"/>
      <c r="B49" s="107">
        <v>35</v>
      </c>
      <c r="C49" s="108"/>
      <c r="D49" s="108"/>
      <c r="E49" s="428">
        <v>38</v>
      </c>
      <c r="F49" s="429">
        <v>11</v>
      </c>
      <c r="G49" s="429">
        <v>35</v>
      </c>
      <c r="H49" s="429">
        <v>12</v>
      </c>
      <c r="I49" s="429">
        <v>10</v>
      </c>
      <c r="J49" s="429">
        <v>7</v>
      </c>
      <c r="K49" s="429">
        <v>5</v>
      </c>
      <c r="L49" s="429">
        <v>3</v>
      </c>
      <c r="M49" s="429">
        <v>6</v>
      </c>
      <c r="N49" s="429">
        <v>3</v>
      </c>
      <c r="O49" s="429">
        <v>3</v>
      </c>
      <c r="P49" s="429">
        <v>2</v>
      </c>
      <c r="Q49" s="429">
        <v>12</v>
      </c>
      <c r="R49" s="430">
        <v>9</v>
      </c>
      <c r="S49" s="427">
        <f t="shared" si="1"/>
        <v>156</v>
      </c>
    </row>
    <row r="50" spans="1:19" ht="9.9499999999999993" customHeight="1" x14ac:dyDescent="0.2">
      <c r="A50" s="113"/>
      <c r="B50" s="96">
        <v>36</v>
      </c>
      <c r="C50" s="98"/>
      <c r="D50" s="98"/>
      <c r="E50" s="432">
        <v>15</v>
      </c>
      <c r="F50" s="433">
        <v>13</v>
      </c>
      <c r="G50" s="509">
        <v>42</v>
      </c>
      <c r="H50" s="509">
        <v>10</v>
      </c>
      <c r="I50" s="509">
        <v>4</v>
      </c>
      <c r="J50" s="509">
        <v>2</v>
      </c>
      <c r="K50" s="509">
        <v>8</v>
      </c>
      <c r="L50" s="509">
        <v>3</v>
      </c>
      <c r="M50" s="509">
        <v>6</v>
      </c>
      <c r="N50" s="509">
        <v>3</v>
      </c>
      <c r="O50" s="509">
        <v>7</v>
      </c>
      <c r="P50" s="509">
        <v>2</v>
      </c>
      <c r="Q50" s="509">
        <v>20</v>
      </c>
      <c r="R50" s="541">
        <v>10</v>
      </c>
      <c r="S50" s="431">
        <f t="shared" si="1"/>
        <v>145</v>
      </c>
    </row>
    <row r="51" spans="1:19" ht="9.9499999999999993" customHeight="1" x14ac:dyDescent="0.2">
      <c r="A51" s="106"/>
      <c r="B51" s="107">
        <v>37</v>
      </c>
      <c r="C51" s="108"/>
      <c r="D51" s="108"/>
      <c r="E51" s="428">
        <v>17</v>
      </c>
      <c r="F51" s="429">
        <v>10</v>
      </c>
      <c r="G51" s="429">
        <v>42</v>
      </c>
      <c r="H51" s="429">
        <v>25</v>
      </c>
      <c r="I51" s="429">
        <v>11</v>
      </c>
      <c r="J51" s="429">
        <v>4</v>
      </c>
      <c r="K51" s="429">
        <v>8</v>
      </c>
      <c r="L51" s="429">
        <v>5</v>
      </c>
      <c r="M51" s="429">
        <v>4</v>
      </c>
      <c r="N51" s="429">
        <v>3</v>
      </c>
      <c r="O51" s="429">
        <v>6</v>
      </c>
      <c r="P51" s="429">
        <v>5</v>
      </c>
      <c r="Q51" s="429">
        <v>18</v>
      </c>
      <c r="R51" s="430">
        <v>12</v>
      </c>
      <c r="S51" s="427">
        <f t="shared" si="1"/>
        <v>170</v>
      </c>
    </row>
    <row r="52" spans="1:19" ht="9.9499999999999993" customHeight="1" x14ac:dyDescent="0.2">
      <c r="A52" s="113"/>
      <c r="B52" s="96">
        <v>38</v>
      </c>
      <c r="C52" s="98"/>
      <c r="D52" s="98"/>
      <c r="E52" s="432">
        <v>39</v>
      </c>
      <c r="F52" s="433">
        <v>11</v>
      </c>
      <c r="G52" s="509">
        <v>40</v>
      </c>
      <c r="H52" s="509">
        <v>17</v>
      </c>
      <c r="I52" s="509">
        <v>10</v>
      </c>
      <c r="J52" s="509">
        <v>6</v>
      </c>
      <c r="K52" s="509">
        <v>12</v>
      </c>
      <c r="L52" s="509">
        <v>5</v>
      </c>
      <c r="M52" s="509">
        <v>8</v>
      </c>
      <c r="N52" s="509">
        <v>6</v>
      </c>
      <c r="O52" s="509">
        <v>5</v>
      </c>
      <c r="P52" s="509">
        <v>2</v>
      </c>
      <c r="Q52" s="509">
        <v>19</v>
      </c>
      <c r="R52" s="541">
        <v>12</v>
      </c>
      <c r="S52" s="431">
        <f t="shared" si="1"/>
        <v>192</v>
      </c>
    </row>
    <row r="53" spans="1:19" ht="9.9499999999999993" customHeight="1" x14ac:dyDescent="0.2">
      <c r="A53" s="106"/>
      <c r="B53" s="107">
        <v>39</v>
      </c>
      <c r="C53" s="108"/>
      <c r="D53" s="108"/>
      <c r="E53" s="428">
        <v>20</v>
      </c>
      <c r="F53" s="429">
        <v>16</v>
      </c>
      <c r="G53" s="429">
        <v>44</v>
      </c>
      <c r="H53" s="429">
        <v>21</v>
      </c>
      <c r="I53" s="429">
        <v>7</v>
      </c>
      <c r="J53" s="429">
        <v>6</v>
      </c>
      <c r="K53" s="429">
        <v>9</v>
      </c>
      <c r="L53" s="429">
        <v>4</v>
      </c>
      <c r="M53" s="429">
        <v>9</v>
      </c>
      <c r="N53" s="429">
        <v>4</v>
      </c>
      <c r="O53" s="429">
        <v>11</v>
      </c>
      <c r="P53" s="429">
        <v>3</v>
      </c>
      <c r="Q53" s="429">
        <v>26</v>
      </c>
      <c r="R53" s="430">
        <v>26</v>
      </c>
      <c r="S53" s="427">
        <f t="shared" si="1"/>
        <v>206</v>
      </c>
    </row>
    <row r="54" spans="1:19" ht="9.9499999999999993" customHeight="1" x14ac:dyDescent="0.2">
      <c r="A54" s="113"/>
      <c r="B54" s="96">
        <v>40</v>
      </c>
      <c r="C54" s="98"/>
      <c r="D54" s="98"/>
      <c r="E54" s="432">
        <v>21</v>
      </c>
      <c r="F54" s="433">
        <v>10</v>
      </c>
      <c r="G54" s="509">
        <v>46</v>
      </c>
      <c r="H54" s="509">
        <v>14</v>
      </c>
      <c r="I54" s="509">
        <v>7</v>
      </c>
      <c r="J54" s="509">
        <v>5</v>
      </c>
      <c r="K54" s="509">
        <v>16</v>
      </c>
      <c r="L54" s="509">
        <v>6</v>
      </c>
      <c r="M54" s="509">
        <v>9</v>
      </c>
      <c r="N54" s="509">
        <v>7</v>
      </c>
      <c r="O54" s="509">
        <v>5</v>
      </c>
      <c r="P54" s="509">
        <v>1</v>
      </c>
      <c r="Q54" s="509">
        <v>23</v>
      </c>
      <c r="R54" s="541">
        <v>20</v>
      </c>
      <c r="S54" s="431">
        <f t="shared" si="1"/>
        <v>190</v>
      </c>
    </row>
    <row r="55" spans="1:19" ht="9.9499999999999993" customHeight="1" x14ac:dyDescent="0.2">
      <c r="A55" s="106"/>
      <c r="B55" s="107">
        <v>41</v>
      </c>
      <c r="C55" s="108"/>
      <c r="D55" s="108"/>
      <c r="E55" s="428">
        <v>24</v>
      </c>
      <c r="F55" s="429">
        <v>11</v>
      </c>
      <c r="G55" s="429">
        <v>38</v>
      </c>
      <c r="H55" s="429">
        <v>28</v>
      </c>
      <c r="I55" s="429">
        <v>8</v>
      </c>
      <c r="J55" s="429">
        <v>6</v>
      </c>
      <c r="K55" s="429">
        <v>10</v>
      </c>
      <c r="L55" s="429">
        <v>7</v>
      </c>
      <c r="M55" s="429">
        <v>10</v>
      </c>
      <c r="N55" s="429">
        <v>7</v>
      </c>
      <c r="O55" s="429">
        <v>10</v>
      </c>
      <c r="P55" s="429">
        <v>3</v>
      </c>
      <c r="Q55" s="429">
        <v>45</v>
      </c>
      <c r="R55" s="430">
        <v>33</v>
      </c>
      <c r="S55" s="427">
        <f t="shared" si="1"/>
        <v>240</v>
      </c>
    </row>
    <row r="56" spans="1:19" ht="9.9499999999999993" customHeight="1" x14ac:dyDescent="0.2">
      <c r="A56" s="113"/>
      <c r="B56" s="96">
        <v>42</v>
      </c>
      <c r="C56" s="98"/>
      <c r="D56" s="98"/>
      <c r="E56" s="432">
        <v>35</v>
      </c>
      <c r="F56" s="433">
        <v>11</v>
      </c>
      <c r="G56" s="509">
        <v>61</v>
      </c>
      <c r="H56" s="509">
        <v>25</v>
      </c>
      <c r="I56" s="509">
        <v>9</v>
      </c>
      <c r="J56" s="509">
        <v>7</v>
      </c>
      <c r="K56" s="509">
        <v>16</v>
      </c>
      <c r="L56" s="509">
        <v>3</v>
      </c>
      <c r="M56" s="509">
        <v>20</v>
      </c>
      <c r="N56" s="509">
        <v>3</v>
      </c>
      <c r="O56" s="509">
        <v>13</v>
      </c>
      <c r="P56" s="509">
        <v>4</v>
      </c>
      <c r="Q56" s="509">
        <v>50</v>
      </c>
      <c r="R56" s="541">
        <v>35</v>
      </c>
      <c r="S56" s="431">
        <f t="shared" si="1"/>
        <v>292</v>
      </c>
    </row>
    <row r="57" spans="1:19" ht="9.9499999999999993" customHeight="1" x14ac:dyDescent="0.2">
      <c r="A57" s="106"/>
      <c r="B57" s="107">
        <v>43</v>
      </c>
      <c r="C57" s="108"/>
      <c r="D57" s="108"/>
      <c r="E57" s="428">
        <v>33</v>
      </c>
      <c r="F57" s="429">
        <v>18</v>
      </c>
      <c r="G57" s="429">
        <v>45</v>
      </c>
      <c r="H57" s="429">
        <v>22</v>
      </c>
      <c r="I57" s="429">
        <v>14</v>
      </c>
      <c r="J57" s="429">
        <v>10</v>
      </c>
      <c r="K57" s="429">
        <v>7</v>
      </c>
      <c r="L57" s="429">
        <v>8</v>
      </c>
      <c r="M57" s="429">
        <v>12</v>
      </c>
      <c r="N57" s="429">
        <v>13</v>
      </c>
      <c r="O57" s="429">
        <v>8</v>
      </c>
      <c r="P57" s="429">
        <v>0</v>
      </c>
      <c r="Q57" s="429">
        <v>53</v>
      </c>
      <c r="R57" s="430">
        <v>37</v>
      </c>
      <c r="S57" s="427">
        <f t="shared" si="1"/>
        <v>280</v>
      </c>
    </row>
    <row r="58" spans="1:19" ht="9.9499999999999993" customHeight="1" x14ac:dyDescent="0.2">
      <c r="A58" s="113"/>
      <c r="B58" s="96">
        <v>44</v>
      </c>
      <c r="C58" s="98"/>
      <c r="D58" s="98"/>
      <c r="E58" s="432">
        <v>25</v>
      </c>
      <c r="F58" s="433">
        <v>12</v>
      </c>
      <c r="G58" s="509">
        <v>59</v>
      </c>
      <c r="H58" s="509">
        <v>23</v>
      </c>
      <c r="I58" s="509">
        <v>15</v>
      </c>
      <c r="J58" s="509">
        <v>9</v>
      </c>
      <c r="K58" s="509">
        <v>11</v>
      </c>
      <c r="L58" s="509">
        <v>6</v>
      </c>
      <c r="M58" s="509">
        <v>13</v>
      </c>
      <c r="N58" s="509">
        <v>8</v>
      </c>
      <c r="O58" s="509">
        <v>6</v>
      </c>
      <c r="P58" s="509">
        <v>4</v>
      </c>
      <c r="Q58" s="509">
        <v>48</v>
      </c>
      <c r="R58" s="541">
        <v>48</v>
      </c>
      <c r="S58" s="431">
        <f t="shared" si="1"/>
        <v>287</v>
      </c>
    </row>
    <row r="59" spans="1:19" ht="9.9499999999999993" customHeight="1" x14ac:dyDescent="0.2">
      <c r="A59" s="106"/>
      <c r="B59" s="107">
        <v>45</v>
      </c>
      <c r="C59" s="108"/>
      <c r="D59" s="108"/>
      <c r="E59" s="428">
        <v>41</v>
      </c>
      <c r="F59" s="429">
        <v>18</v>
      </c>
      <c r="G59" s="429">
        <v>57</v>
      </c>
      <c r="H59" s="429">
        <v>24</v>
      </c>
      <c r="I59" s="429">
        <v>9</v>
      </c>
      <c r="J59" s="429">
        <v>5</v>
      </c>
      <c r="K59" s="429">
        <v>7</v>
      </c>
      <c r="L59" s="429">
        <v>6</v>
      </c>
      <c r="M59" s="429">
        <v>13</v>
      </c>
      <c r="N59" s="429">
        <v>7</v>
      </c>
      <c r="O59" s="429">
        <v>6</v>
      </c>
      <c r="P59" s="429">
        <v>9</v>
      </c>
      <c r="Q59" s="429">
        <v>67</v>
      </c>
      <c r="R59" s="430">
        <v>52</v>
      </c>
      <c r="S59" s="427">
        <f t="shared" si="1"/>
        <v>321</v>
      </c>
    </row>
    <row r="60" spans="1:19" ht="9.9499999999999993" customHeight="1" x14ac:dyDescent="0.2">
      <c r="A60" s="113"/>
      <c r="B60" s="96">
        <v>46</v>
      </c>
      <c r="C60" s="98"/>
      <c r="D60" s="98"/>
      <c r="E60" s="432">
        <v>29</v>
      </c>
      <c r="F60" s="433">
        <v>22</v>
      </c>
      <c r="G60" s="509">
        <v>51</v>
      </c>
      <c r="H60" s="509">
        <v>30</v>
      </c>
      <c r="I60" s="509">
        <v>10</v>
      </c>
      <c r="J60" s="509">
        <v>11</v>
      </c>
      <c r="K60" s="509">
        <v>9</v>
      </c>
      <c r="L60" s="509">
        <v>3</v>
      </c>
      <c r="M60" s="509">
        <v>10</v>
      </c>
      <c r="N60" s="509">
        <v>7</v>
      </c>
      <c r="O60" s="509">
        <v>6</v>
      </c>
      <c r="P60" s="509">
        <v>4</v>
      </c>
      <c r="Q60" s="509">
        <v>70</v>
      </c>
      <c r="R60" s="541">
        <v>54</v>
      </c>
      <c r="S60" s="431">
        <f t="shared" si="1"/>
        <v>316</v>
      </c>
    </row>
    <row r="61" spans="1:19" ht="9.9499999999999993" customHeight="1" x14ac:dyDescent="0.2">
      <c r="A61" s="106"/>
      <c r="B61" s="107">
        <v>47</v>
      </c>
      <c r="C61" s="108"/>
      <c r="D61" s="108"/>
      <c r="E61" s="428">
        <v>29</v>
      </c>
      <c r="F61" s="429">
        <v>22</v>
      </c>
      <c r="G61" s="429">
        <v>62</v>
      </c>
      <c r="H61" s="429">
        <v>29</v>
      </c>
      <c r="I61" s="429">
        <v>19</v>
      </c>
      <c r="J61" s="429">
        <v>4</v>
      </c>
      <c r="K61" s="429">
        <v>9</v>
      </c>
      <c r="L61" s="429">
        <v>7</v>
      </c>
      <c r="M61" s="429">
        <v>14</v>
      </c>
      <c r="N61" s="429">
        <v>3</v>
      </c>
      <c r="O61" s="429">
        <v>6</v>
      </c>
      <c r="P61" s="429">
        <v>6</v>
      </c>
      <c r="Q61" s="429">
        <v>81</v>
      </c>
      <c r="R61" s="430">
        <v>47</v>
      </c>
      <c r="S61" s="427">
        <f t="shared" si="1"/>
        <v>338</v>
      </c>
    </row>
    <row r="62" spans="1:19" ht="9.9499999999999993" customHeight="1" x14ac:dyDescent="0.2">
      <c r="A62" s="113"/>
      <c r="B62" s="96">
        <v>48</v>
      </c>
      <c r="C62" s="98"/>
      <c r="D62" s="98"/>
      <c r="E62" s="432">
        <v>26</v>
      </c>
      <c r="F62" s="433">
        <v>15</v>
      </c>
      <c r="G62" s="509">
        <v>56</v>
      </c>
      <c r="H62" s="509">
        <v>41</v>
      </c>
      <c r="I62" s="509">
        <v>15</v>
      </c>
      <c r="J62" s="509">
        <v>6</v>
      </c>
      <c r="K62" s="509">
        <v>18</v>
      </c>
      <c r="L62" s="509">
        <v>9</v>
      </c>
      <c r="M62" s="509">
        <v>14</v>
      </c>
      <c r="N62" s="509">
        <v>9</v>
      </c>
      <c r="O62" s="509">
        <v>8</v>
      </c>
      <c r="P62" s="509">
        <v>10</v>
      </c>
      <c r="Q62" s="509">
        <v>90</v>
      </c>
      <c r="R62" s="541">
        <v>88</v>
      </c>
      <c r="S62" s="431">
        <f t="shared" si="1"/>
        <v>405</v>
      </c>
    </row>
    <row r="63" spans="1:19" ht="9.9499999999999993" customHeight="1" x14ac:dyDescent="0.2">
      <c r="A63" s="106"/>
      <c r="B63" s="107">
        <v>49</v>
      </c>
      <c r="C63" s="108"/>
      <c r="D63" s="108"/>
      <c r="E63" s="428">
        <v>33</v>
      </c>
      <c r="F63" s="429">
        <v>17</v>
      </c>
      <c r="G63" s="429">
        <v>90</v>
      </c>
      <c r="H63" s="429">
        <v>40</v>
      </c>
      <c r="I63" s="429">
        <v>13</v>
      </c>
      <c r="J63" s="429">
        <v>9</v>
      </c>
      <c r="K63" s="429">
        <v>19</v>
      </c>
      <c r="L63" s="429">
        <v>5</v>
      </c>
      <c r="M63" s="429">
        <v>18</v>
      </c>
      <c r="N63" s="429">
        <v>15</v>
      </c>
      <c r="O63" s="429">
        <v>10</v>
      </c>
      <c r="P63" s="429">
        <v>12</v>
      </c>
      <c r="Q63" s="429">
        <v>117</v>
      </c>
      <c r="R63" s="430">
        <v>71</v>
      </c>
      <c r="S63" s="427">
        <f t="shared" si="1"/>
        <v>469</v>
      </c>
    </row>
    <row r="64" spans="1:19" ht="9.9499999999999993" customHeight="1" x14ac:dyDescent="0.2">
      <c r="A64" s="113"/>
      <c r="B64" s="96">
        <v>50</v>
      </c>
      <c r="C64" s="98"/>
      <c r="D64" s="98"/>
      <c r="E64" s="432">
        <v>31</v>
      </c>
      <c r="F64" s="433">
        <v>11</v>
      </c>
      <c r="G64" s="509">
        <v>79</v>
      </c>
      <c r="H64" s="509">
        <v>41</v>
      </c>
      <c r="I64" s="509">
        <v>14</v>
      </c>
      <c r="J64" s="509">
        <v>8</v>
      </c>
      <c r="K64" s="509">
        <v>11</v>
      </c>
      <c r="L64" s="509">
        <v>10</v>
      </c>
      <c r="M64" s="509">
        <v>14</v>
      </c>
      <c r="N64" s="509">
        <v>17</v>
      </c>
      <c r="O64" s="509">
        <v>12</v>
      </c>
      <c r="P64" s="509">
        <v>6</v>
      </c>
      <c r="Q64" s="509">
        <v>91</v>
      </c>
      <c r="R64" s="541">
        <v>84</v>
      </c>
      <c r="S64" s="431">
        <f t="shared" si="1"/>
        <v>429</v>
      </c>
    </row>
    <row r="65" spans="1:19" ht="9.9499999999999993" customHeight="1" x14ac:dyDescent="0.2">
      <c r="A65" s="106"/>
      <c r="B65" s="107">
        <v>51</v>
      </c>
      <c r="C65" s="108"/>
      <c r="D65" s="108"/>
      <c r="E65" s="428">
        <v>33</v>
      </c>
      <c r="F65" s="429">
        <v>17</v>
      </c>
      <c r="G65" s="429">
        <v>73</v>
      </c>
      <c r="H65" s="429">
        <v>52</v>
      </c>
      <c r="I65" s="429">
        <v>15</v>
      </c>
      <c r="J65" s="429">
        <v>15</v>
      </c>
      <c r="K65" s="429">
        <v>11</v>
      </c>
      <c r="L65" s="429">
        <v>11</v>
      </c>
      <c r="M65" s="429">
        <v>14</v>
      </c>
      <c r="N65" s="429">
        <v>19</v>
      </c>
      <c r="O65" s="429">
        <v>7</v>
      </c>
      <c r="P65" s="429">
        <v>14</v>
      </c>
      <c r="Q65" s="429">
        <v>116</v>
      </c>
      <c r="R65" s="430">
        <v>126</v>
      </c>
      <c r="S65" s="427">
        <f t="shared" si="1"/>
        <v>523</v>
      </c>
    </row>
    <row r="66" spans="1:19" ht="9.9499999999999993" customHeight="1" x14ac:dyDescent="0.2">
      <c r="A66" s="113"/>
      <c r="B66" s="96">
        <v>52</v>
      </c>
      <c r="C66" s="98"/>
      <c r="D66" s="98"/>
      <c r="E66" s="432">
        <v>36</v>
      </c>
      <c r="F66" s="433">
        <v>28</v>
      </c>
      <c r="G66" s="509">
        <v>74</v>
      </c>
      <c r="H66" s="509">
        <v>44</v>
      </c>
      <c r="I66" s="509">
        <v>22</v>
      </c>
      <c r="J66" s="509">
        <v>8</v>
      </c>
      <c r="K66" s="509">
        <v>27</v>
      </c>
      <c r="L66" s="509">
        <v>7</v>
      </c>
      <c r="M66" s="509">
        <v>20</v>
      </c>
      <c r="N66" s="509">
        <v>5</v>
      </c>
      <c r="O66" s="509">
        <v>12</v>
      </c>
      <c r="P66" s="509">
        <v>2</v>
      </c>
      <c r="Q66" s="509">
        <v>142</v>
      </c>
      <c r="R66" s="541">
        <v>109</v>
      </c>
      <c r="S66" s="431">
        <f t="shared" si="1"/>
        <v>536</v>
      </c>
    </row>
    <row r="67" spans="1:19" ht="9.9499999999999993" customHeight="1" x14ac:dyDescent="0.2">
      <c r="A67" s="106"/>
      <c r="B67" s="107">
        <v>53</v>
      </c>
      <c r="C67" s="108"/>
      <c r="D67" s="108"/>
      <c r="E67" s="428">
        <v>33</v>
      </c>
      <c r="F67" s="429">
        <v>20</v>
      </c>
      <c r="G67" s="429">
        <v>70</v>
      </c>
      <c r="H67" s="429">
        <v>38</v>
      </c>
      <c r="I67" s="429">
        <v>29</v>
      </c>
      <c r="J67" s="429">
        <v>7</v>
      </c>
      <c r="K67" s="429">
        <v>15</v>
      </c>
      <c r="L67" s="429">
        <v>8</v>
      </c>
      <c r="M67" s="429">
        <v>21</v>
      </c>
      <c r="N67" s="429">
        <v>8</v>
      </c>
      <c r="O67" s="429">
        <v>12</v>
      </c>
      <c r="P67" s="429">
        <v>5</v>
      </c>
      <c r="Q67" s="429">
        <v>143</v>
      </c>
      <c r="R67" s="430">
        <v>77</v>
      </c>
      <c r="S67" s="427">
        <f t="shared" si="1"/>
        <v>486</v>
      </c>
    </row>
    <row r="68" spans="1:19" ht="9.9499999999999993" customHeight="1" x14ac:dyDescent="0.2">
      <c r="A68" s="113"/>
      <c r="B68" s="96">
        <v>54</v>
      </c>
      <c r="C68" s="98"/>
      <c r="D68" s="98"/>
      <c r="E68" s="432">
        <v>53</v>
      </c>
      <c r="F68" s="433">
        <v>24</v>
      </c>
      <c r="G68" s="509">
        <v>87</v>
      </c>
      <c r="H68" s="509">
        <v>54</v>
      </c>
      <c r="I68" s="509">
        <v>18</v>
      </c>
      <c r="J68" s="509">
        <v>13</v>
      </c>
      <c r="K68" s="509">
        <v>16</v>
      </c>
      <c r="L68" s="509">
        <v>14</v>
      </c>
      <c r="M68" s="509">
        <v>20</v>
      </c>
      <c r="N68" s="509">
        <v>12</v>
      </c>
      <c r="O68" s="509">
        <v>13</v>
      </c>
      <c r="P68" s="509">
        <v>12</v>
      </c>
      <c r="Q68" s="509">
        <v>143</v>
      </c>
      <c r="R68" s="541">
        <v>127</v>
      </c>
      <c r="S68" s="431">
        <f t="shared" si="1"/>
        <v>606</v>
      </c>
    </row>
    <row r="69" spans="1:19" ht="9.9499999999999993" customHeight="1" x14ac:dyDescent="0.2">
      <c r="A69" s="106"/>
      <c r="B69" s="107">
        <v>55</v>
      </c>
      <c r="C69" s="108"/>
      <c r="D69" s="108"/>
      <c r="E69" s="428">
        <v>54</v>
      </c>
      <c r="F69" s="429">
        <v>23</v>
      </c>
      <c r="G69" s="429">
        <v>64</v>
      </c>
      <c r="H69" s="429">
        <v>53</v>
      </c>
      <c r="I69" s="429">
        <v>15</v>
      </c>
      <c r="J69" s="429">
        <v>13</v>
      </c>
      <c r="K69" s="429">
        <v>20</v>
      </c>
      <c r="L69" s="429">
        <v>4</v>
      </c>
      <c r="M69" s="429">
        <v>18</v>
      </c>
      <c r="N69" s="429">
        <v>10</v>
      </c>
      <c r="O69" s="429">
        <v>13</v>
      </c>
      <c r="P69" s="429">
        <v>7</v>
      </c>
      <c r="Q69" s="429">
        <v>156</v>
      </c>
      <c r="R69" s="430">
        <v>112</v>
      </c>
      <c r="S69" s="427">
        <f t="shared" si="1"/>
        <v>562</v>
      </c>
    </row>
    <row r="70" spans="1:19" ht="9.9499999999999993" customHeight="1" x14ac:dyDescent="0.2">
      <c r="A70" s="113"/>
      <c r="B70" s="96">
        <v>56</v>
      </c>
      <c r="C70" s="98"/>
      <c r="D70" s="98"/>
      <c r="E70" s="432">
        <v>43</v>
      </c>
      <c r="F70" s="433">
        <v>21</v>
      </c>
      <c r="G70" s="509">
        <v>86</v>
      </c>
      <c r="H70" s="509">
        <v>46</v>
      </c>
      <c r="I70" s="509">
        <v>22</v>
      </c>
      <c r="J70" s="509">
        <v>5</v>
      </c>
      <c r="K70" s="509">
        <v>19</v>
      </c>
      <c r="L70" s="509">
        <v>5</v>
      </c>
      <c r="M70" s="509">
        <v>27</v>
      </c>
      <c r="N70" s="509">
        <v>11</v>
      </c>
      <c r="O70" s="509">
        <v>16</v>
      </c>
      <c r="P70" s="509">
        <v>9</v>
      </c>
      <c r="Q70" s="509">
        <v>157</v>
      </c>
      <c r="R70" s="541">
        <v>98</v>
      </c>
      <c r="S70" s="431">
        <f t="shared" si="1"/>
        <v>565</v>
      </c>
    </row>
    <row r="71" spans="1:19" ht="9.9499999999999993" customHeight="1" x14ac:dyDescent="0.2">
      <c r="A71" s="106"/>
      <c r="B71" s="107">
        <v>57</v>
      </c>
      <c r="C71" s="108"/>
      <c r="D71" s="108"/>
      <c r="E71" s="428">
        <v>60</v>
      </c>
      <c r="F71" s="429">
        <v>16</v>
      </c>
      <c r="G71" s="429">
        <v>74</v>
      </c>
      <c r="H71" s="429">
        <v>39</v>
      </c>
      <c r="I71" s="429">
        <v>16</v>
      </c>
      <c r="J71" s="429">
        <v>13</v>
      </c>
      <c r="K71" s="429">
        <v>26</v>
      </c>
      <c r="L71" s="429">
        <v>10</v>
      </c>
      <c r="M71" s="429">
        <v>11</v>
      </c>
      <c r="N71" s="429">
        <v>7</v>
      </c>
      <c r="O71" s="429">
        <v>18</v>
      </c>
      <c r="P71" s="429">
        <v>1</v>
      </c>
      <c r="Q71" s="429">
        <v>136</v>
      </c>
      <c r="R71" s="430">
        <v>120</v>
      </c>
      <c r="S71" s="427">
        <f t="shared" si="1"/>
        <v>547</v>
      </c>
    </row>
    <row r="72" spans="1:19" ht="9.9499999999999993" customHeight="1" x14ac:dyDescent="0.2">
      <c r="A72" s="113"/>
      <c r="B72" s="96">
        <v>58</v>
      </c>
      <c r="C72" s="98"/>
      <c r="D72" s="98"/>
      <c r="E72" s="432">
        <v>52</v>
      </c>
      <c r="F72" s="433">
        <v>21</v>
      </c>
      <c r="G72" s="509">
        <v>79</v>
      </c>
      <c r="H72" s="509">
        <v>54</v>
      </c>
      <c r="I72" s="509">
        <v>18</v>
      </c>
      <c r="J72" s="509">
        <v>5</v>
      </c>
      <c r="K72" s="509">
        <v>15</v>
      </c>
      <c r="L72" s="509">
        <v>6</v>
      </c>
      <c r="M72" s="509">
        <v>15</v>
      </c>
      <c r="N72" s="509">
        <v>12</v>
      </c>
      <c r="O72" s="509">
        <v>12</v>
      </c>
      <c r="P72" s="509">
        <v>6</v>
      </c>
      <c r="Q72" s="509">
        <v>146</v>
      </c>
      <c r="R72" s="541">
        <v>109</v>
      </c>
      <c r="S72" s="431">
        <f t="shared" si="1"/>
        <v>550</v>
      </c>
    </row>
    <row r="73" spans="1:19" ht="9.9499999999999993" customHeight="1" x14ac:dyDescent="0.2">
      <c r="A73" s="106"/>
      <c r="B73" s="107">
        <v>59</v>
      </c>
      <c r="C73" s="108"/>
      <c r="D73" s="108"/>
      <c r="E73" s="428">
        <v>35</v>
      </c>
      <c r="F73" s="429">
        <v>27</v>
      </c>
      <c r="G73" s="429">
        <v>84</v>
      </c>
      <c r="H73" s="429">
        <v>44</v>
      </c>
      <c r="I73" s="429">
        <v>23</v>
      </c>
      <c r="J73" s="429">
        <v>7</v>
      </c>
      <c r="K73" s="429">
        <v>18</v>
      </c>
      <c r="L73" s="429">
        <v>4</v>
      </c>
      <c r="M73" s="429">
        <v>8</v>
      </c>
      <c r="N73" s="429">
        <v>11</v>
      </c>
      <c r="O73" s="429">
        <v>16</v>
      </c>
      <c r="P73" s="429">
        <v>13</v>
      </c>
      <c r="Q73" s="429">
        <v>175</v>
      </c>
      <c r="R73" s="430">
        <v>122</v>
      </c>
      <c r="S73" s="427">
        <f t="shared" si="1"/>
        <v>587</v>
      </c>
    </row>
    <row r="74" spans="1:19" ht="9.9499999999999993" customHeight="1" x14ac:dyDescent="0.2">
      <c r="A74" s="113"/>
      <c r="B74" s="96">
        <v>60</v>
      </c>
      <c r="C74" s="98"/>
      <c r="D74" s="98"/>
      <c r="E74" s="432">
        <v>51</v>
      </c>
      <c r="F74" s="433">
        <v>32</v>
      </c>
      <c r="G74" s="509">
        <v>92</v>
      </c>
      <c r="H74" s="509">
        <v>39</v>
      </c>
      <c r="I74" s="509">
        <v>17</v>
      </c>
      <c r="J74" s="509">
        <v>6</v>
      </c>
      <c r="K74" s="509">
        <v>14</v>
      </c>
      <c r="L74" s="509">
        <v>11</v>
      </c>
      <c r="M74" s="509">
        <v>22</v>
      </c>
      <c r="N74" s="509">
        <v>12</v>
      </c>
      <c r="O74" s="509">
        <v>26</v>
      </c>
      <c r="P74" s="509">
        <v>12</v>
      </c>
      <c r="Q74" s="509">
        <v>171</v>
      </c>
      <c r="R74" s="541">
        <v>147</v>
      </c>
      <c r="S74" s="431">
        <f t="shared" si="1"/>
        <v>652</v>
      </c>
    </row>
    <row r="75" spans="1:19" ht="9.9499999999999993" customHeight="1" x14ac:dyDescent="0.2">
      <c r="A75" s="106"/>
      <c r="B75" s="107">
        <v>61</v>
      </c>
      <c r="C75" s="108"/>
      <c r="D75" s="108"/>
      <c r="E75" s="428">
        <v>44</v>
      </c>
      <c r="F75" s="429">
        <v>26</v>
      </c>
      <c r="G75" s="429">
        <v>81</v>
      </c>
      <c r="H75" s="429">
        <v>36</v>
      </c>
      <c r="I75" s="429">
        <v>26</v>
      </c>
      <c r="J75" s="429">
        <v>11</v>
      </c>
      <c r="K75" s="429">
        <v>18</v>
      </c>
      <c r="L75" s="429">
        <v>11</v>
      </c>
      <c r="M75" s="429">
        <v>9</v>
      </c>
      <c r="N75" s="429">
        <v>8</v>
      </c>
      <c r="O75" s="429">
        <v>14</v>
      </c>
      <c r="P75" s="429">
        <v>9</v>
      </c>
      <c r="Q75" s="429">
        <v>150</v>
      </c>
      <c r="R75" s="430">
        <v>116</v>
      </c>
      <c r="S75" s="427">
        <f t="shared" si="1"/>
        <v>559</v>
      </c>
    </row>
    <row r="76" spans="1:19" ht="9.9499999999999993" customHeight="1" x14ac:dyDescent="0.2">
      <c r="A76" s="113"/>
      <c r="B76" s="96">
        <v>62</v>
      </c>
      <c r="C76" s="98"/>
      <c r="D76" s="98"/>
      <c r="E76" s="432">
        <v>56</v>
      </c>
      <c r="F76" s="433">
        <v>12</v>
      </c>
      <c r="G76" s="509">
        <v>70</v>
      </c>
      <c r="H76" s="509">
        <v>44</v>
      </c>
      <c r="I76" s="509">
        <v>12</v>
      </c>
      <c r="J76" s="509">
        <v>14</v>
      </c>
      <c r="K76" s="509">
        <v>20</v>
      </c>
      <c r="L76" s="509">
        <v>9</v>
      </c>
      <c r="M76" s="509">
        <v>12</v>
      </c>
      <c r="N76" s="509">
        <v>8</v>
      </c>
      <c r="O76" s="509">
        <v>11</v>
      </c>
      <c r="P76" s="509">
        <v>9</v>
      </c>
      <c r="Q76" s="509">
        <v>151</v>
      </c>
      <c r="R76" s="541">
        <v>100</v>
      </c>
      <c r="S76" s="431">
        <f t="shared" si="1"/>
        <v>528</v>
      </c>
    </row>
    <row r="77" spans="1:19" ht="9.9499999999999993" customHeight="1" x14ac:dyDescent="0.2">
      <c r="A77" s="106"/>
      <c r="B77" s="107">
        <v>63</v>
      </c>
      <c r="C77" s="108"/>
      <c r="D77" s="108"/>
      <c r="E77" s="428">
        <v>44</v>
      </c>
      <c r="F77" s="429">
        <v>23</v>
      </c>
      <c r="G77" s="429">
        <v>91</v>
      </c>
      <c r="H77" s="429">
        <v>47</v>
      </c>
      <c r="I77" s="429">
        <v>18</v>
      </c>
      <c r="J77" s="429">
        <v>7</v>
      </c>
      <c r="K77" s="429">
        <v>19</v>
      </c>
      <c r="L77" s="429">
        <v>11</v>
      </c>
      <c r="M77" s="429">
        <v>15</v>
      </c>
      <c r="N77" s="429">
        <v>3</v>
      </c>
      <c r="O77" s="429">
        <v>17</v>
      </c>
      <c r="P77" s="429">
        <v>8</v>
      </c>
      <c r="Q77" s="429">
        <v>146</v>
      </c>
      <c r="R77" s="430">
        <v>105</v>
      </c>
      <c r="S77" s="427">
        <f t="shared" si="1"/>
        <v>554</v>
      </c>
    </row>
    <row r="78" spans="1:19" ht="9.9499999999999993" customHeight="1" x14ac:dyDescent="0.2">
      <c r="A78" s="113"/>
      <c r="B78" s="96">
        <v>64</v>
      </c>
      <c r="C78" s="98"/>
      <c r="D78" s="98"/>
      <c r="E78" s="432">
        <v>33</v>
      </c>
      <c r="F78" s="433">
        <v>9</v>
      </c>
      <c r="G78" s="509">
        <v>62</v>
      </c>
      <c r="H78" s="509">
        <v>34</v>
      </c>
      <c r="I78" s="509">
        <v>9</v>
      </c>
      <c r="J78" s="509">
        <v>6</v>
      </c>
      <c r="K78" s="509">
        <v>16</v>
      </c>
      <c r="L78" s="509">
        <v>4</v>
      </c>
      <c r="M78" s="509">
        <v>16</v>
      </c>
      <c r="N78" s="509">
        <v>6</v>
      </c>
      <c r="O78" s="509">
        <v>16</v>
      </c>
      <c r="P78" s="509">
        <v>5</v>
      </c>
      <c r="Q78" s="509">
        <v>126</v>
      </c>
      <c r="R78" s="541">
        <v>112</v>
      </c>
      <c r="S78" s="431">
        <f t="shared" ref="S78:S115" si="2">SUM(E78:R78)</f>
        <v>454</v>
      </c>
    </row>
    <row r="79" spans="1:19" ht="9.9499999999999993" customHeight="1" x14ac:dyDescent="0.2">
      <c r="A79" s="106"/>
      <c r="B79" s="107">
        <v>65</v>
      </c>
      <c r="C79" s="108"/>
      <c r="D79" s="108"/>
      <c r="E79" s="428">
        <v>32</v>
      </c>
      <c r="F79" s="429">
        <v>19</v>
      </c>
      <c r="G79" s="429">
        <v>81</v>
      </c>
      <c r="H79" s="429">
        <v>40</v>
      </c>
      <c r="I79" s="429">
        <v>20</v>
      </c>
      <c r="J79" s="429">
        <v>7</v>
      </c>
      <c r="K79" s="429">
        <v>10</v>
      </c>
      <c r="L79" s="429">
        <v>6</v>
      </c>
      <c r="M79" s="429">
        <v>7</v>
      </c>
      <c r="N79" s="429">
        <v>6</v>
      </c>
      <c r="O79" s="429">
        <v>9</v>
      </c>
      <c r="P79" s="429">
        <v>7</v>
      </c>
      <c r="Q79" s="429">
        <v>160</v>
      </c>
      <c r="R79" s="430">
        <v>86</v>
      </c>
      <c r="S79" s="427">
        <f t="shared" si="2"/>
        <v>490</v>
      </c>
    </row>
    <row r="80" spans="1:19" ht="9.9499999999999993" customHeight="1" x14ac:dyDescent="0.2">
      <c r="A80" s="113"/>
      <c r="B80" s="96">
        <v>66</v>
      </c>
      <c r="C80" s="98"/>
      <c r="D80" s="98"/>
      <c r="E80" s="432">
        <v>30</v>
      </c>
      <c r="F80" s="433">
        <v>12</v>
      </c>
      <c r="G80" s="509">
        <v>70</v>
      </c>
      <c r="H80" s="509">
        <v>31</v>
      </c>
      <c r="I80" s="509">
        <v>13</v>
      </c>
      <c r="J80" s="509">
        <v>2</v>
      </c>
      <c r="K80" s="509">
        <v>16</v>
      </c>
      <c r="L80" s="509">
        <v>2</v>
      </c>
      <c r="M80" s="509">
        <v>9</v>
      </c>
      <c r="N80" s="509">
        <v>5</v>
      </c>
      <c r="O80" s="509">
        <v>8</v>
      </c>
      <c r="P80" s="509">
        <v>3</v>
      </c>
      <c r="Q80" s="509">
        <v>172</v>
      </c>
      <c r="R80" s="541">
        <v>106</v>
      </c>
      <c r="S80" s="431">
        <f t="shared" si="2"/>
        <v>479</v>
      </c>
    </row>
    <row r="81" spans="1:19" ht="9.9499999999999993" customHeight="1" thickBot="1" x14ac:dyDescent="0.25">
      <c r="A81" s="114"/>
      <c r="B81" s="115">
        <v>67</v>
      </c>
      <c r="C81" s="116"/>
      <c r="D81" s="116"/>
      <c r="E81" s="515">
        <v>25</v>
      </c>
      <c r="F81" s="517">
        <v>9</v>
      </c>
      <c r="G81" s="517">
        <v>55</v>
      </c>
      <c r="H81" s="517">
        <v>21</v>
      </c>
      <c r="I81" s="517">
        <v>14</v>
      </c>
      <c r="J81" s="517">
        <v>6</v>
      </c>
      <c r="K81" s="517">
        <v>12</v>
      </c>
      <c r="L81" s="517">
        <v>13</v>
      </c>
      <c r="M81" s="517">
        <v>13</v>
      </c>
      <c r="N81" s="517">
        <v>6</v>
      </c>
      <c r="O81" s="517">
        <v>19</v>
      </c>
      <c r="P81" s="517">
        <v>3</v>
      </c>
      <c r="Q81" s="517">
        <v>128</v>
      </c>
      <c r="R81" s="516">
        <v>86</v>
      </c>
      <c r="S81" s="524">
        <f t="shared" si="2"/>
        <v>410</v>
      </c>
    </row>
    <row r="82" spans="1:19" ht="9.9499999999999993" customHeight="1" x14ac:dyDescent="0.2">
      <c r="A82" s="113"/>
      <c r="B82" s="96">
        <v>68</v>
      </c>
      <c r="C82" s="98"/>
      <c r="D82" s="98"/>
      <c r="E82" s="432">
        <v>19</v>
      </c>
      <c r="F82" s="433">
        <v>12</v>
      </c>
      <c r="G82" s="509">
        <v>50</v>
      </c>
      <c r="H82" s="509">
        <v>38</v>
      </c>
      <c r="I82" s="509">
        <v>14</v>
      </c>
      <c r="J82" s="509">
        <v>9</v>
      </c>
      <c r="K82" s="509">
        <v>11</v>
      </c>
      <c r="L82" s="509">
        <v>7</v>
      </c>
      <c r="M82" s="509">
        <v>11</v>
      </c>
      <c r="N82" s="509">
        <v>6</v>
      </c>
      <c r="O82" s="509">
        <v>13</v>
      </c>
      <c r="P82" s="509">
        <v>6</v>
      </c>
      <c r="Q82" s="509">
        <v>143</v>
      </c>
      <c r="R82" s="541">
        <v>71</v>
      </c>
      <c r="S82" s="431">
        <f t="shared" si="2"/>
        <v>410</v>
      </c>
    </row>
    <row r="83" spans="1:19" ht="9.9499999999999993" customHeight="1" x14ac:dyDescent="0.2">
      <c r="A83" s="106"/>
      <c r="B83" s="107">
        <v>69</v>
      </c>
      <c r="C83" s="108"/>
      <c r="D83" s="108"/>
      <c r="E83" s="428">
        <v>15</v>
      </c>
      <c r="F83" s="429">
        <v>10</v>
      </c>
      <c r="G83" s="429">
        <v>69</v>
      </c>
      <c r="H83" s="429">
        <v>34</v>
      </c>
      <c r="I83" s="429">
        <v>15</v>
      </c>
      <c r="J83" s="429">
        <v>5</v>
      </c>
      <c r="K83" s="429">
        <v>7</v>
      </c>
      <c r="L83" s="429">
        <v>4</v>
      </c>
      <c r="M83" s="429">
        <v>16</v>
      </c>
      <c r="N83" s="429">
        <v>5</v>
      </c>
      <c r="O83" s="429">
        <v>14</v>
      </c>
      <c r="P83" s="429">
        <v>6</v>
      </c>
      <c r="Q83" s="429">
        <v>124</v>
      </c>
      <c r="R83" s="430">
        <v>75</v>
      </c>
      <c r="S83" s="427">
        <f t="shared" si="2"/>
        <v>399</v>
      </c>
    </row>
    <row r="84" spans="1:19" ht="9.9499999999999993" customHeight="1" x14ac:dyDescent="0.2">
      <c r="A84" s="113"/>
      <c r="B84" s="96">
        <v>70</v>
      </c>
      <c r="C84" s="98"/>
      <c r="D84" s="98"/>
      <c r="E84" s="432">
        <v>19</v>
      </c>
      <c r="F84" s="433">
        <v>3</v>
      </c>
      <c r="G84" s="509">
        <v>41</v>
      </c>
      <c r="H84" s="509">
        <v>18</v>
      </c>
      <c r="I84" s="509">
        <v>19</v>
      </c>
      <c r="J84" s="509">
        <v>6</v>
      </c>
      <c r="K84" s="509">
        <v>12</v>
      </c>
      <c r="L84" s="509">
        <v>6</v>
      </c>
      <c r="M84" s="509">
        <v>18</v>
      </c>
      <c r="N84" s="509">
        <v>7</v>
      </c>
      <c r="O84" s="509">
        <v>14</v>
      </c>
      <c r="P84" s="509">
        <v>9</v>
      </c>
      <c r="Q84" s="509">
        <v>100</v>
      </c>
      <c r="R84" s="541">
        <v>73</v>
      </c>
      <c r="S84" s="431">
        <f t="shared" si="2"/>
        <v>345</v>
      </c>
    </row>
    <row r="85" spans="1:19" ht="9.9499999999999993" customHeight="1" x14ac:dyDescent="0.2">
      <c r="A85" s="106"/>
      <c r="B85" s="107">
        <v>71</v>
      </c>
      <c r="C85" s="108"/>
      <c r="D85" s="108"/>
      <c r="E85" s="428">
        <v>5</v>
      </c>
      <c r="F85" s="429">
        <v>4</v>
      </c>
      <c r="G85" s="429">
        <v>28</v>
      </c>
      <c r="H85" s="429">
        <v>21</v>
      </c>
      <c r="I85" s="429">
        <v>8</v>
      </c>
      <c r="J85" s="429">
        <v>5</v>
      </c>
      <c r="K85" s="429">
        <v>10</v>
      </c>
      <c r="L85" s="429">
        <v>4</v>
      </c>
      <c r="M85" s="429">
        <v>7</v>
      </c>
      <c r="N85" s="429">
        <v>5</v>
      </c>
      <c r="O85" s="429">
        <v>10</v>
      </c>
      <c r="P85" s="429">
        <v>2</v>
      </c>
      <c r="Q85" s="429">
        <v>134</v>
      </c>
      <c r="R85" s="430">
        <v>63</v>
      </c>
      <c r="S85" s="427">
        <f t="shared" si="2"/>
        <v>306</v>
      </c>
    </row>
    <row r="86" spans="1:19" ht="9.9499999999999993" customHeight="1" x14ac:dyDescent="0.2">
      <c r="A86" s="113"/>
      <c r="B86" s="96">
        <v>72</v>
      </c>
      <c r="C86" s="98"/>
      <c r="D86" s="98"/>
      <c r="E86" s="432">
        <v>10</v>
      </c>
      <c r="F86" s="433">
        <v>4</v>
      </c>
      <c r="G86" s="509">
        <v>23</v>
      </c>
      <c r="H86" s="509">
        <v>10</v>
      </c>
      <c r="I86" s="509">
        <v>4</v>
      </c>
      <c r="J86" s="509">
        <v>5</v>
      </c>
      <c r="K86" s="509">
        <v>5</v>
      </c>
      <c r="L86" s="509">
        <v>9</v>
      </c>
      <c r="M86" s="509">
        <v>6</v>
      </c>
      <c r="N86" s="509">
        <v>3</v>
      </c>
      <c r="O86" s="509">
        <v>6</v>
      </c>
      <c r="P86" s="509">
        <v>8</v>
      </c>
      <c r="Q86" s="509">
        <v>91</v>
      </c>
      <c r="R86" s="541">
        <v>70</v>
      </c>
      <c r="S86" s="431">
        <f t="shared" si="2"/>
        <v>254</v>
      </c>
    </row>
    <row r="87" spans="1:19" ht="9.9499999999999993" customHeight="1" x14ac:dyDescent="0.2">
      <c r="A87" s="106"/>
      <c r="B87" s="107">
        <v>73</v>
      </c>
      <c r="C87" s="108"/>
      <c r="D87" s="108"/>
      <c r="E87" s="428">
        <v>7</v>
      </c>
      <c r="F87" s="429">
        <v>10</v>
      </c>
      <c r="G87" s="429">
        <v>15</v>
      </c>
      <c r="H87" s="429">
        <v>14</v>
      </c>
      <c r="I87" s="429">
        <v>2</v>
      </c>
      <c r="J87" s="429">
        <v>2</v>
      </c>
      <c r="K87" s="429">
        <v>7</v>
      </c>
      <c r="L87" s="429">
        <v>2</v>
      </c>
      <c r="M87" s="429">
        <v>6</v>
      </c>
      <c r="N87" s="429">
        <v>7</v>
      </c>
      <c r="O87" s="429">
        <v>8</v>
      </c>
      <c r="P87" s="429">
        <v>5</v>
      </c>
      <c r="Q87" s="429">
        <v>100</v>
      </c>
      <c r="R87" s="430">
        <v>62</v>
      </c>
      <c r="S87" s="427">
        <f t="shared" si="2"/>
        <v>247</v>
      </c>
    </row>
    <row r="88" spans="1:19" ht="9.9499999999999993" customHeight="1" x14ac:dyDescent="0.2">
      <c r="A88" s="113"/>
      <c r="B88" s="96">
        <v>74</v>
      </c>
      <c r="C88" s="98"/>
      <c r="D88" s="98"/>
      <c r="E88" s="432">
        <v>6</v>
      </c>
      <c r="F88" s="433">
        <v>7</v>
      </c>
      <c r="G88" s="509">
        <v>18</v>
      </c>
      <c r="H88" s="509">
        <v>11</v>
      </c>
      <c r="I88" s="509">
        <v>1</v>
      </c>
      <c r="J88" s="509">
        <v>1</v>
      </c>
      <c r="K88" s="509">
        <v>1</v>
      </c>
      <c r="L88" s="509">
        <v>2</v>
      </c>
      <c r="M88" s="509">
        <v>4</v>
      </c>
      <c r="N88" s="509">
        <v>2</v>
      </c>
      <c r="O88" s="509">
        <v>8</v>
      </c>
      <c r="P88" s="509">
        <v>4</v>
      </c>
      <c r="Q88" s="509">
        <v>78</v>
      </c>
      <c r="R88" s="541">
        <v>62</v>
      </c>
      <c r="S88" s="431">
        <f t="shared" si="2"/>
        <v>205</v>
      </c>
    </row>
    <row r="89" spans="1:19" ht="9.9499999999999993" customHeight="1" x14ac:dyDescent="0.2">
      <c r="A89" s="106"/>
      <c r="B89" s="107">
        <v>75</v>
      </c>
      <c r="C89" s="108"/>
      <c r="D89" s="108"/>
      <c r="E89" s="428">
        <v>6</v>
      </c>
      <c r="F89" s="429">
        <v>5</v>
      </c>
      <c r="G89" s="429">
        <v>25</v>
      </c>
      <c r="H89" s="429">
        <v>6</v>
      </c>
      <c r="I89" s="429">
        <v>0</v>
      </c>
      <c r="J89" s="429">
        <v>0</v>
      </c>
      <c r="K89" s="429">
        <v>0</v>
      </c>
      <c r="L89" s="429">
        <v>0</v>
      </c>
      <c r="M89" s="429">
        <v>2</v>
      </c>
      <c r="N89" s="429">
        <v>1</v>
      </c>
      <c r="O89" s="429">
        <v>7</v>
      </c>
      <c r="P89" s="429">
        <v>6</v>
      </c>
      <c r="Q89" s="429">
        <v>77</v>
      </c>
      <c r="R89" s="430">
        <v>56</v>
      </c>
      <c r="S89" s="427">
        <f t="shared" si="2"/>
        <v>191</v>
      </c>
    </row>
    <row r="90" spans="1:19" ht="9.9499999999999993" customHeight="1" x14ac:dyDescent="0.2">
      <c r="A90" s="113"/>
      <c r="B90" s="96">
        <v>76</v>
      </c>
      <c r="C90" s="98"/>
      <c r="D90" s="98"/>
      <c r="E90" s="432">
        <v>3</v>
      </c>
      <c r="F90" s="433">
        <v>4</v>
      </c>
      <c r="G90" s="509">
        <v>9</v>
      </c>
      <c r="H90" s="509">
        <v>4</v>
      </c>
      <c r="I90" s="509">
        <v>0</v>
      </c>
      <c r="J90" s="509">
        <v>0</v>
      </c>
      <c r="K90" s="509">
        <v>2</v>
      </c>
      <c r="L90" s="509">
        <v>1</v>
      </c>
      <c r="M90" s="509">
        <v>1</v>
      </c>
      <c r="N90" s="509">
        <v>3</v>
      </c>
      <c r="O90" s="509">
        <v>1</v>
      </c>
      <c r="P90" s="509">
        <v>0</v>
      </c>
      <c r="Q90" s="509">
        <v>73</v>
      </c>
      <c r="R90" s="541">
        <v>37</v>
      </c>
      <c r="S90" s="431">
        <f t="shared" si="2"/>
        <v>138</v>
      </c>
    </row>
    <row r="91" spans="1:19" ht="9.9499999999999993" customHeight="1" x14ac:dyDescent="0.2">
      <c r="A91" s="106"/>
      <c r="B91" s="107">
        <v>77</v>
      </c>
      <c r="C91" s="108"/>
      <c r="D91" s="108"/>
      <c r="E91" s="428">
        <v>1</v>
      </c>
      <c r="F91" s="429">
        <v>1</v>
      </c>
      <c r="G91" s="429">
        <v>9</v>
      </c>
      <c r="H91" s="429">
        <v>3</v>
      </c>
      <c r="I91" s="429">
        <v>1</v>
      </c>
      <c r="J91" s="429">
        <v>0</v>
      </c>
      <c r="K91" s="429">
        <v>1</v>
      </c>
      <c r="L91" s="429">
        <v>2</v>
      </c>
      <c r="M91" s="429">
        <v>0</v>
      </c>
      <c r="N91" s="429">
        <v>0</v>
      </c>
      <c r="O91" s="429">
        <v>0</v>
      </c>
      <c r="P91" s="429">
        <v>0</v>
      </c>
      <c r="Q91" s="429">
        <v>66</v>
      </c>
      <c r="R91" s="430">
        <v>44</v>
      </c>
      <c r="S91" s="427">
        <f t="shared" si="2"/>
        <v>128</v>
      </c>
    </row>
    <row r="92" spans="1:19" ht="9.9499999999999993" customHeight="1" x14ac:dyDescent="0.2">
      <c r="A92" s="113"/>
      <c r="B92" s="96">
        <v>78</v>
      </c>
      <c r="C92" s="98"/>
      <c r="D92" s="98"/>
      <c r="E92" s="432">
        <v>3</v>
      </c>
      <c r="F92" s="433">
        <v>2</v>
      </c>
      <c r="G92" s="509">
        <v>7</v>
      </c>
      <c r="H92" s="509">
        <v>4</v>
      </c>
      <c r="I92" s="509">
        <v>0</v>
      </c>
      <c r="J92" s="509">
        <v>0</v>
      </c>
      <c r="K92" s="509">
        <v>0</v>
      </c>
      <c r="L92" s="509">
        <v>1</v>
      </c>
      <c r="M92" s="509">
        <v>1</v>
      </c>
      <c r="N92" s="509">
        <v>0</v>
      </c>
      <c r="O92" s="509">
        <v>0</v>
      </c>
      <c r="P92" s="509">
        <v>0</v>
      </c>
      <c r="Q92" s="509">
        <v>60</v>
      </c>
      <c r="R92" s="541">
        <v>25</v>
      </c>
      <c r="S92" s="431">
        <f t="shared" si="2"/>
        <v>103</v>
      </c>
    </row>
    <row r="93" spans="1:19" ht="9.9499999999999993" customHeight="1" x14ac:dyDescent="0.2">
      <c r="A93" s="106"/>
      <c r="B93" s="107">
        <v>79</v>
      </c>
      <c r="C93" s="108"/>
      <c r="D93" s="108"/>
      <c r="E93" s="428">
        <v>2</v>
      </c>
      <c r="F93" s="429">
        <v>0</v>
      </c>
      <c r="G93" s="429">
        <v>15</v>
      </c>
      <c r="H93" s="429">
        <v>11</v>
      </c>
      <c r="I93" s="429">
        <v>0</v>
      </c>
      <c r="J93" s="429">
        <v>3</v>
      </c>
      <c r="K93" s="429">
        <v>2</v>
      </c>
      <c r="L93" s="429">
        <v>1</v>
      </c>
      <c r="M93" s="429">
        <v>0</v>
      </c>
      <c r="N93" s="429">
        <v>1</v>
      </c>
      <c r="O93" s="429">
        <v>0</v>
      </c>
      <c r="P93" s="429">
        <v>1</v>
      </c>
      <c r="Q93" s="429">
        <v>35</v>
      </c>
      <c r="R93" s="430">
        <v>36</v>
      </c>
      <c r="S93" s="427">
        <f t="shared" si="2"/>
        <v>107</v>
      </c>
    </row>
    <row r="94" spans="1:19" ht="9.9499999999999993" customHeight="1" x14ac:dyDescent="0.2">
      <c r="A94" s="113"/>
      <c r="B94" s="96">
        <v>80</v>
      </c>
      <c r="C94" s="98"/>
      <c r="D94" s="98"/>
      <c r="E94" s="432">
        <v>2</v>
      </c>
      <c r="F94" s="433">
        <v>2</v>
      </c>
      <c r="G94" s="509">
        <v>10</v>
      </c>
      <c r="H94" s="509">
        <v>8</v>
      </c>
      <c r="I94" s="509">
        <v>1</v>
      </c>
      <c r="J94" s="509">
        <v>0</v>
      </c>
      <c r="K94" s="509">
        <v>1</v>
      </c>
      <c r="L94" s="509">
        <v>0</v>
      </c>
      <c r="M94" s="509">
        <v>0</v>
      </c>
      <c r="N94" s="509">
        <v>1</v>
      </c>
      <c r="O94" s="509">
        <v>0</v>
      </c>
      <c r="P94" s="509">
        <v>1</v>
      </c>
      <c r="Q94" s="509">
        <v>25</v>
      </c>
      <c r="R94" s="541">
        <v>16</v>
      </c>
      <c r="S94" s="431">
        <f t="shared" si="2"/>
        <v>67</v>
      </c>
    </row>
    <row r="95" spans="1:19" ht="9.9499999999999993" customHeight="1" x14ac:dyDescent="0.2">
      <c r="A95" s="106"/>
      <c r="B95" s="107">
        <v>81</v>
      </c>
      <c r="C95" s="108"/>
      <c r="D95" s="108"/>
      <c r="E95" s="428">
        <v>3</v>
      </c>
      <c r="F95" s="429">
        <v>2</v>
      </c>
      <c r="G95" s="429">
        <v>10</v>
      </c>
      <c r="H95" s="429">
        <v>6</v>
      </c>
      <c r="I95" s="429">
        <v>0</v>
      </c>
      <c r="J95" s="429">
        <v>1</v>
      </c>
      <c r="K95" s="429">
        <v>0</v>
      </c>
      <c r="L95" s="429">
        <v>1</v>
      </c>
      <c r="M95" s="429">
        <v>1</v>
      </c>
      <c r="N95" s="429">
        <v>0</v>
      </c>
      <c r="O95" s="429">
        <v>1</v>
      </c>
      <c r="P95" s="429">
        <v>1</v>
      </c>
      <c r="Q95" s="429">
        <v>32</v>
      </c>
      <c r="R95" s="430">
        <v>25</v>
      </c>
      <c r="S95" s="427">
        <f t="shared" si="2"/>
        <v>83</v>
      </c>
    </row>
    <row r="96" spans="1:19" ht="9.9499999999999993" customHeight="1" x14ac:dyDescent="0.2">
      <c r="A96" s="113"/>
      <c r="B96" s="96">
        <v>82</v>
      </c>
      <c r="C96" s="98"/>
      <c r="D96" s="98"/>
      <c r="E96" s="432">
        <v>4</v>
      </c>
      <c r="F96" s="433">
        <v>1</v>
      </c>
      <c r="G96" s="509">
        <v>8</v>
      </c>
      <c r="H96" s="509">
        <v>9</v>
      </c>
      <c r="I96" s="509">
        <v>0</v>
      </c>
      <c r="J96" s="509">
        <v>1</v>
      </c>
      <c r="K96" s="509">
        <v>0</v>
      </c>
      <c r="L96" s="509">
        <v>0</v>
      </c>
      <c r="M96" s="509">
        <v>0</v>
      </c>
      <c r="N96" s="509">
        <v>0</v>
      </c>
      <c r="O96" s="509">
        <v>0</v>
      </c>
      <c r="P96" s="509">
        <v>1</v>
      </c>
      <c r="Q96" s="509">
        <v>19</v>
      </c>
      <c r="R96" s="541">
        <v>35</v>
      </c>
      <c r="S96" s="431">
        <f t="shared" si="2"/>
        <v>78</v>
      </c>
    </row>
    <row r="97" spans="1:19" ht="9.9499999999999993" customHeight="1" x14ac:dyDescent="0.2">
      <c r="A97" s="106"/>
      <c r="B97" s="107">
        <v>83</v>
      </c>
      <c r="C97" s="108"/>
      <c r="D97" s="108"/>
      <c r="E97" s="428">
        <v>2</v>
      </c>
      <c r="F97" s="429">
        <v>1</v>
      </c>
      <c r="G97" s="429">
        <v>7</v>
      </c>
      <c r="H97" s="429">
        <v>8</v>
      </c>
      <c r="I97" s="429">
        <v>1</v>
      </c>
      <c r="J97" s="429">
        <v>1</v>
      </c>
      <c r="K97" s="429">
        <v>0</v>
      </c>
      <c r="L97" s="429">
        <v>0</v>
      </c>
      <c r="M97" s="429">
        <v>1</v>
      </c>
      <c r="N97" s="429">
        <v>0</v>
      </c>
      <c r="O97" s="429">
        <v>0</v>
      </c>
      <c r="P97" s="429">
        <v>0</v>
      </c>
      <c r="Q97" s="429">
        <v>17</v>
      </c>
      <c r="R97" s="430">
        <v>8</v>
      </c>
      <c r="S97" s="427">
        <f t="shared" si="2"/>
        <v>46</v>
      </c>
    </row>
    <row r="98" spans="1:19" ht="9.9499999999999993" customHeight="1" x14ac:dyDescent="0.2">
      <c r="A98" s="113"/>
      <c r="B98" s="96">
        <v>84</v>
      </c>
      <c r="C98" s="98"/>
      <c r="D98" s="98"/>
      <c r="E98" s="432">
        <v>2</v>
      </c>
      <c r="F98" s="433">
        <v>2</v>
      </c>
      <c r="G98" s="509">
        <v>8</v>
      </c>
      <c r="H98" s="509">
        <v>2</v>
      </c>
      <c r="I98" s="509">
        <v>0</v>
      </c>
      <c r="J98" s="509">
        <v>0</v>
      </c>
      <c r="K98" s="509">
        <v>2</v>
      </c>
      <c r="L98" s="509">
        <v>2</v>
      </c>
      <c r="M98" s="509">
        <v>2</v>
      </c>
      <c r="N98" s="509">
        <v>1</v>
      </c>
      <c r="O98" s="509">
        <v>1</v>
      </c>
      <c r="P98" s="509">
        <v>0</v>
      </c>
      <c r="Q98" s="509">
        <v>9</v>
      </c>
      <c r="R98" s="541">
        <v>10</v>
      </c>
      <c r="S98" s="431">
        <f t="shared" si="2"/>
        <v>41</v>
      </c>
    </row>
    <row r="99" spans="1:19" ht="9.9499999999999993" customHeight="1" x14ac:dyDescent="0.2">
      <c r="A99" s="106"/>
      <c r="B99" s="107">
        <v>85</v>
      </c>
      <c r="C99" s="108"/>
      <c r="D99" s="108"/>
      <c r="E99" s="428">
        <v>2</v>
      </c>
      <c r="F99" s="429">
        <v>0</v>
      </c>
      <c r="G99" s="429">
        <v>12</v>
      </c>
      <c r="H99" s="429">
        <v>4</v>
      </c>
      <c r="I99" s="429">
        <v>0</v>
      </c>
      <c r="J99" s="429">
        <v>1</v>
      </c>
      <c r="K99" s="429">
        <v>0</v>
      </c>
      <c r="L99" s="429">
        <v>0</v>
      </c>
      <c r="M99" s="429">
        <v>1</v>
      </c>
      <c r="N99" s="429">
        <v>1</v>
      </c>
      <c r="O99" s="429">
        <v>0</v>
      </c>
      <c r="P99" s="429">
        <v>1</v>
      </c>
      <c r="Q99" s="429">
        <v>16</v>
      </c>
      <c r="R99" s="430">
        <v>15</v>
      </c>
      <c r="S99" s="427">
        <f t="shared" si="2"/>
        <v>53</v>
      </c>
    </row>
    <row r="100" spans="1:19" ht="9.9499999999999993" customHeight="1" x14ac:dyDescent="0.2">
      <c r="A100" s="113"/>
      <c r="B100" s="96">
        <v>86</v>
      </c>
      <c r="C100" s="98"/>
      <c r="D100" s="98"/>
      <c r="E100" s="432">
        <v>1</v>
      </c>
      <c r="F100" s="433">
        <v>1</v>
      </c>
      <c r="G100" s="509">
        <v>8</v>
      </c>
      <c r="H100" s="509">
        <v>4</v>
      </c>
      <c r="I100" s="509">
        <v>0</v>
      </c>
      <c r="J100" s="509">
        <v>0</v>
      </c>
      <c r="K100" s="509">
        <v>0</v>
      </c>
      <c r="L100" s="509">
        <v>1</v>
      </c>
      <c r="M100" s="509">
        <v>0</v>
      </c>
      <c r="N100" s="509">
        <v>0</v>
      </c>
      <c r="O100" s="509">
        <v>0</v>
      </c>
      <c r="P100" s="509">
        <v>0</v>
      </c>
      <c r="Q100" s="509">
        <v>9</v>
      </c>
      <c r="R100" s="541">
        <v>5</v>
      </c>
      <c r="S100" s="431">
        <f t="shared" si="2"/>
        <v>29</v>
      </c>
    </row>
    <row r="101" spans="1:19" ht="9.9499999999999993" customHeight="1" x14ac:dyDescent="0.2">
      <c r="A101" s="106"/>
      <c r="B101" s="107">
        <v>87</v>
      </c>
      <c r="C101" s="108"/>
      <c r="D101" s="108"/>
      <c r="E101" s="428">
        <v>0</v>
      </c>
      <c r="F101" s="429">
        <v>1</v>
      </c>
      <c r="G101" s="429">
        <v>7</v>
      </c>
      <c r="H101" s="429">
        <v>1</v>
      </c>
      <c r="I101" s="429">
        <v>0</v>
      </c>
      <c r="J101" s="429">
        <v>1</v>
      </c>
      <c r="K101" s="429">
        <v>0</v>
      </c>
      <c r="L101" s="429">
        <v>1</v>
      </c>
      <c r="M101" s="429">
        <v>0</v>
      </c>
      <c r="N101" s="429">
        <v>0</v>
      </c>
      <c r="O101" s="429">
        <v>0</v>
      </c>
      <c r="P101" s="429">
        <v>1</v>
      </c>
      <c r="Q101" s="429">
        <v>6</v>
      </c>
      <c r="R101" s="430">
        <v>5</v>
      </c>
      <c r="S101" s="427">
        <f t="shared" si="2"/>
        <v>23</v>
      </c>
    </row>
    <row r="102" spans="1:19" ht="9.9499999999999993" customHeight="1" x14ac:dyDescent="0.2">
      <c r="A102" s="113"/>
      <c r="B102" s="96">
        <v>88</v>
      </c>
      <c r="C102" s="98"/>
      <c r="D102" s="98"/>
      <c r="E102" s="432">
        <v>3</v>
      </c>
      <c r="F102" s="433">
        <v>1</v>
      </c>
      <c r="G102" s="509">
        <v>10</v>
      </c>
      <c r="H102" s="509">
        <v>5</v>
      </c>
      <c r="I102" s="509">
        <v>0</v>
      </c>
      <c r="J102" s="509">
        <v>0</v>
      </c>
      <c r="K102" s="509">
        <v>0</v>
      </c>
      <c r="L102" s="509">
        <v>1</v>
      </c>
      <c r="M102" s="509">
        <v>0</v>
      </c>
      <c r="N102" s="509">
        <v>0</v>
      </c>
      <c r="O102" s="509">
        <v>0</v>
      </c>
      <c r="P102" s="509">
        <v>0</v>
      </c>
      <c r="Q102" s="509">
        <v>1</v>
      </c>
      <c r="R102" s="541">
        <v>1</v>
      </c>
      <c r="S102" s="431">
        <f t="shared" si="2"/>
        <v>22</v>
      </c>
    </row>
    <row r="103" spans="1:19" ht="9.9499999999999993" customHeight="1" x14ac:dyDescent="0.2">
      <c r="A103" s="106"/>
      <c r="B103" s="107">
        <v>89</v>
      </c>
      <c r="C103" s="108"/>
      <c r="D103" s="108"/>
      <c r="E103" s="428">
        <v>5</v>
      </c>
      <c r="F103" s="429">
        <v>0</v>
      </c>
      <c r="G103" s="429">
        <v>4</v>
      </c>
      <c r="H103" s="429">
        <v>3</v>
      </c>
      <c r="I103" s="429">
        <v>1</v>
      </c>
      <c r="J103" s="429">
        <v>0</v>
      </c>
      <c r="K103" s="429">
        <v>0</v>
      </c>
      <c r="L103" s="429">
        <v>0</v>
      </c>
      <c r="M103" s="429">
        <v>1</v>
      </c>
      <c r="N103" s="429">
        <v>2</v>
      </c>
      <c r="O103" s="429">
        <v>0</v>
      </c>
      <c r="P103" s="429">
        <v>1</v>
      </c>
      <c r="Q103" s="429">
        <v>3</v>
      </c>
      <c r="R103" s="430">
        <v>6</v>
      </c>
      <c r="S103" s="427">
        <f t="shared" si="2"/>
        <v>26</v>
      </c>
    </row>
    <row r="104" spans="1:19" ht="9.9499999999999993" customHeight="1" x14ac:dyDescent="0.2">
      <c r="A104" s="113"/>
      <c r="B104" s="96">
        <v>90</v>
      </c>
      <c r="C104" s="98"/>
      <c r="D104" s="98"/>
      <c r="E104" s="432">
        <v>1</v>
      </c>
      <c r="F104" s="433">
        <v>1</v>
      </c>
      <c r="G104" s="509">
        <v>9</v>
      </c>
      <c r="H104" s="509">
        <v>6</v>
      </c>
      <c r="I104" s="509">
        <v>0</v>
      </c>
      <c r="J104" s="509">
        <v>0</v>
      </c>
      <c r="K104" s="509">
        <v>0</v>
      </c>
      <c r="L104" s="509">
        <v>0</v>
      </c>
      <c r="M104" s="509">
        <v>2</v>
      </c>
      <c r="N104" s="509">
        <v>0</v>
      </c>
      <c r="O104" s="509">
        <v>0</v>
      </c>
      <c r="P104" s="509">
        <v>2</v>
      </c>
      <c r="Q104" s="509">
        <v>3</v>
      </c>
      <c r="R104" s="541">
        <v>1</v>
      </c>
      <c r="S104" s="431">
        <f t="shared" si="2"/>
        <v>25</v>
      </c>
    </row>
    <row r="105" spans="1:19" ht="9.9499999999999993" customHeight="1" x14ac:dyDescent="0.2">
      <c r="A105" s="106"/>
      <c r="B105" s="107">
        <v>91</v>
      </c>
      <c r="C105" s="108"/>
      <c r="D105" s="108"/>
      <c r="E105" s="428">
        <v>1</v>
      </c>
      <c r="F105" s="429">
        <v>1</v>
      </c>
      <c r="G105" s="429">
        <v>6</v>
      </c>
      <c r="H105" s="429">
        <v>4</v>
      </c>
      <c r="I105" s="429">
        <v>0</v>
      </c>
      <c r="J105" s="429">
        <v>0</v>
      </c>
      <c r="K105" s="429">
        <v>0</v>
      </c>
      <c r="L105" s="429">
        <v>1</v>
      </c>
      <c r="M105" s="429">
        <v>1</v>
      </c>
      <c r="N105" s="429">
        <v>0</v>
      </c>
      <c r="O105" s="429">
        <v>0</v>
      </c>
      <c r="P105" s="429">
        <v>0</v>
      </c>
      <c r="Q105" s="429">
        <v>1</v>
      </c>
      <c r="R105" s="430">
        <v>4</v>
      </c>
      <c r="S105" s="427">
        <f t="shared" si="2"/>
        <v>19</v>
      </c>
    </row>
    <row r="106" spans="1:19" ht="9.9499999999999993" customHeight="1" x14ac:dyDescent="0.2">
      <c r="A106" s="113"/>
      <c r="B106" s="96">
        <v>92</v>
      </c>
      <c r="C106" s="98"/>
      <c r="D106" s="98"/>
      <c r="E106" s="432">
        <v>1</v>
      </c>
      <c r="F106" s="433">
        <v>0</v>
      </c>
      <c r="G106" s="509">
        <v>2</v>
      </c>
      <c r="H106" s="509">
        <v>3</v>
      </c>
      <c r="I106" s="509">
        <v>2</v>
      </c>
      <c r="J106" s="509">
        <v>1</v>
      </c>
      <c r="K106" s="509">
        <v>0</v>
      </c>
      <c r="L106" s="509">
        <v>0</v>
      </c>
      <c r="M106" s="509">
        <v>0</v>
      </c>
      <c r="N106" s="509">
        <v>0</v>
      </c>
      <c r="O106" s="509">
        <v>0</v>
      </c>
      <c r="P106" s="509">
        <v>0</v>
      </c>
      <c r="Q106" s="509">
        <v>2</v>
      </c>
      <c r="R106" s="541">
        <v>1</v>
      </c>
      <c r="S106" s="431">
        <f t="shared" si="2"/>
        <v>12</v>
      </c>
    </row>
    <row r="107" spans="1:19" ht="9.9499999999999993" customHeight="1" x14ac:dyDescent="0.2">
      <c r="A107" s="106"/>
      <c r="B107" s="107">
        <v>93</v>
      </c>
      <c r="C107" s="108"/>
      <c r="D107" s="108"/>
      <c r="E107" s="428">
        <v>1</v>
      </c>
      <c r="F107" s="429">
        <v>0</v>
      </c>
      <c r="G107" s="429">
        <v>3</v>
      </c>
      <c r="H107" s="429">
        <v>1</v>
      </c>
      <c r="I107" s="429">
        <v>0</v>
      </c>
      <c r="J107" s="429">
        <v>0</v>
      </c>
      <c r="K107" s="429">
        <v>0</v>
      </c>
      <c r="L107" s="429">
        <v>0</v>
      </c>
      <c r="M107" s="429">
        <v>0</v>
      </c>
      <c r="N107" s="429">
        <v>1</v>
      </c>
      <c r="O107" s="429">
        <v>0</v>
      </c>
      <c r="P107" s="429">
        <v>0</v>
      </c>
      <c r="Q107" s="429">
        <v>2</v>
      </c>
      <c r="R107" s="430">
        <v>1</v>
      </c>
      <c r="S107" s="427">
        <f t="shared" si="2"/>
        <v>9</v>
      </c>
    </row>
    <row r="108" spans="1:19" ht="9.9499999999999993" customHeight="1" x14ac:dyDescent="0.2">
      <c r="A108" s="113"/>
      <c r="B108" s="96">
        <v>94</v>
      </c>
      <c r="C108" s="98"/>
      <c r="D108" s="98"/>
      <c r="E108" s="432">
        <v>0</v>
      </c>
      <c r="F108" s="433">
        <v>0</v>
      </c>
      <c r="G108" s="509">
        <v>3</v>
      </c>
      <c r="H108" s="509">
        <v>1</v>
      </c>
      <c r="I108" s="509">
        <v>0</v>
      </c>
      <c r="J108" s="509">
        <v>0</v>
      </c>
      <c r="K108" s="509">
        <v>0</v>
      </c>
      <c r="L108" s="509">
        <v>0</v>
      </c>
      <c r="M108" s="509">
        <v>0</v>
      </c>
      <c r="N108" s="509">
        <v>0</v>
      </c>
      <c r="O108" s="509">
        <v>1</v>
      </c>
      <c r="P108" s="509">
        <v>1</v>
      </c>
      <c r="Q108" s="509">
        <v>2</v>
      </c>
      <c r="R108" s="541">
        <v>1</v>
      </c>
      <c r="S108" s="431">
        <f t="shared" si="2"/>
        <v>9</v>
      </c>
    </row>
    <row r="109" spans="1:19" ht="9.9499999999999993" customHeight="1" x14ac:dyDescent="0.2">
      <c r="A109" s="106"/>
      <c r="B109" s="107">
        <v>95</v>
      </c>
      <c r="C109" s="108"/>
      <c r="D109" s="108"/>
      <c r="E109" s="428">
        <v>0</v>
      </c>
      <c r="F109" s="429">
        <v>0</v>
      </c>
      <c r="G109" s="429">
        <v>2</v>
      </c>
      <c r="H109" s="429">
        <v>1</v>
      </c>
      <c r="I109" s="429">
        <v>0</v>
      </c>
      <c r="J109" s="429">
        <v>0</v>
      </c>
      <c r="K109" s="429">
        <v>0</v>
      </c>
      <c r="L109" s="429">
        <v>0</v>
      </c>
      <c r="M109" s="429">
        <v>0</v>
      </c>
      <c r="N109" s="429">
        <v>0</v>
      </c>
      <c r="O109" s="429">
        <v>0</v>
      </c>
      <c r="P109" s="429">
        <v>0</v>
      </c>
      <c r="Q109" s="429">
        <v>1</v>
      </c>
      <c r="R109" s="430">
        <v>1</v>
      </c>
      <c r="S109" s="427">
        <f t="shared" si="2"/>
        <v>5</v>
      </c>
    </row>
    <row r="110" spans="1:19" ht="9.9499999999999993" customHeight="1" x14ac:dyDescent="0.2">
      <c r="A110" s="113"/>
      <c r="B110" s="96">
        <v>96</v>
      </c>
      <c r="C110" s="98"/>
      <c r="D110" s="98"/>
      <c r="E110" s="432">
        <v>0</v>
      </c>
      <c r="F110" s="433">
        <v>0</v>
      </c>
      <c r="G110" s="509">
        <v>1</v>
      </c>
      <c r="H110" s="509">
        <v>0</v>
      </c>
      <c r="I110" s="509">
        <v>0</v>
      </c>
      <c r="J110" s="509">
        <v>0</v>
      </c>
      <c r="K110" s="509">
        <v>0</v>
      </c>
      <c r="L110" s="509">
        <v>0</v>
      </c>
      <c r="M110" s="509">
        <v>1</v>
      </c>
      <c r="N110" s="509">
        <v>0</v>
      </c>
      <c r="O110" s="509">
        <v>0</v>
      </c>
      <c r="P110" s="509">
        <v>0</v>
      </c>
      <c r="Q110" s="509">
        <v>0</v>
      </c>
      <c r="R110" s="541">
        <v>0</v>
      </c>
      <c r="S110" s="431">
        <f t="shared" si="2"/>
        <v>2</v>
      </c>
    </row>
    <row r="111" spans="1:19" ht="9.9499999999999993" customHeight="1" x14ac:dyDescent="0.2">
      <c r="A111" s="106"/>
      <c r="B111" s="107">
        <v>97</v>
      </c>
      <c r="C111" s="108"/>
      <c r="D111" s="108"/>
      <c r="E111" s="428">
        <v>0</v>
      </c>
      <c r="F111" s="429">
        <v>0</v>
      </c>
      <c r="G111" s="429">
        <v>1</v>
      </c>
      <c r="H111" s="429">
        <v>1</v>
      </c>
      <c r="I111" s="429">
        <v>0</v>
      </c>
      <c r="J111" s="429">
        <v>0</v>
      </c>
      <c r="K111" s="429">
        <v>0</v>
      </c>
      <c r="L111" s="429">
        <v>0</v>
      </c>
      <c r="M111" s="429">
        <v>0</v>
      </c>
      <c r="N111" s="429">
        <v>0</v>
      </c>
      <c r="O111" s="429">
        <v>0</v>
      </c>
      <c r="P111" s="429">
        <v>0</v>
      </c>
      <c r="Q111" s="429">
        <v>2</v>
      </c>
      <c r="R111" s="430">
        <v>1</v>
      </c>
      <c r="S111" s="427">
        <f t="shared" si="2"/>
        <v>5</v>
      </c>
    </row>
    <row r="112" spans="1:19" ht="9.9499999999999993" customHeight="1" x14ac:dyDescent="0.2">
      <c r="A112" s="113"/>
      <c r="B112" s="96">
        <v>98</v>
      </c>
      <c r="C112" s="98"/>
      <c r="D112" s="98"/>
      <c r="E112" s="432">
        <v>0</v>
      </c>
      <c r="F112" s="433">
        <v>0</v>
      </c>
      <c r="G112" s="509">
        <v>2</v>
      </c>
      <c r="H112" s="509">
        <v>0</v>
      </c>
      <c r="I112" s="509">
        <v>0</v>
      </c>
      <c r="J112" s="509">
        <v>0</v>
      </c>
      <c r="K112" s="509">
        <v>0</v>
      </c>
      <c r="L112" s="509">
        <v>0</v>
      </c>
      <c r="M112" s="509">
        <v>0</v>
      </c>
      <c r="N112" s="509">
        <v>0</v>
      </c>
      <c r="O112" s="509">
        <v>1</v>
      </c>
      <c r="P112" s="509">
        <v>0</v>
      </c>
      <c r="Q112" s="509">
        <v>0</v>
      </c>
      <c r="R112" s="541">
        <v>0</v>
      </c>
      <c r="S112" s="431">
        <f t="shared" si="2"/>
        <v>3</v>
      </c>
    </row>
    <row r="113" spans="1:19" ht="9.9499999999999993" customHeight="1" x14ac:dyDescent="0.2">
      <c r="A113" s="106"/>
      <c r="B113" s="107">
        <v>99</v>
      </c>
      <c r="C113" s="108"/>
      <c r="D113" s="108"/>
      <c r="E113" s="428">
        <v>0</v>
      </c>
      <c r="F113" s="429">
        <v>0</v>
      </c>
      <c r="G113" s="429">
        <v>0</v>
      </c>
      <c r="H113" s="429">
        <v>0</v>
      </c>
      <c r="I113" s="429">
        <v>0</v>
      </c>
      <c r="J113" s="429">
        <v>0</v>
      </c>
      <c r="K113" s="429">
        <v>0</v>
      </c>
      <c r="L113" s="429">
        <v>0</v>
      </c>
      <c r="M113" s="429">
        <v>0</v>
      </c>
      <c r="N113" s="429">
        <v>0</v>
      </c>
      <c r="O113" s="429">
        <v>0</v>
      </c>
      <c r="P113" s="429">
        <v>0</v>
      </c>
      <c r="Q113" s="429">
        <v>0</v>
      </c>
      <c r="R113" s="430">
        <v>0</v>
      </c>
      <c r="S113" s="427">
        <f t="shared" si="2"/>
        <v>0</v>
      </c>
    </row>
    <row r="114" spans="1:19" ht="11.1" customHeight="1" x14ac:dyDescent="0.2">
      <c r="A114" s="95" t="s">
        <v>58</v>
      </c>
      <c r="B114" s="96">
        <v>100</v>
      </c>
      <c r="C114" s="97" t="s">
        <v>60</v>
      </c>
      <c r="D114" s="98"/>
      <c r="E114" s="432">
        <v>0</v>
      </c>
      <c r="F114" s="437">
        <v>0</v>
      </c>
      <c r="G114" s="520">
        <v>0</v>
      </c>
      <c r="H114" s="520">
        <v>1</v>
      </c>
      <c r="I114" s="520">
        <v>0</v>
      </c>
      <c r="J114" s="520">
        <v>0</v>
      </c>
      <c r="K114" s="520">
        <v>0</v>
      </c>
      <c r="L114" s="520">
        <v>0</v>
      </c>
      <c r="M114" s="520">
        <v>0</v>
      </c>
      <c r="N114" s="520">
        <v>0</v>
      </c>
      <c r="O114" s="520">
        <v>0</v>
      </c>
      <c r="P114" s="520">
        <v>0</v>
      </c>
      <c r="Q114" s="520">
        <v>1</v>
      </c>
      <c r="R114" s="521">
        <v>0</v>
      </c>
      <c r="S114" s="431">
        <f t="shared" si="2"/>
        <v>2</v>
      </c>
    </row>
    <row r="115" spans="1:19" ht="11.1" customHeight="1" thickBot="1" x14ac:dyDescent="0.25">
      <c r="A115" s="157" t="s">
        <v>9</v>
      </c>
      <c r="B115" s="116"/>
      <c r="C115" s="116"/>
      <c r="D115" s="116"/>
      <c r="E115" s="450">
        <f>SUM(E14:E114)</f>
        <v>1518</v>
      </c>
      <c r="F115" s="451">
        <f t="shared" ref="F115:R115" si="3">SUM(F14:F114)</f>
        <v>727</v>
      </c>
      <c r="G115" s="451">
        <f t="shared" si="3"/>
        <v>2887</v>
      </c>
      <c r="H115" s="451">
        <f t="shared" si="3"/>
        <v>1497</v>
      </c>
      <c r="I115" s="451">
        <f t="shared" si="3"/>
        <v>608</v>
      </c>
      <c r="J115" s="451">
        <f t="shared" si="3"/>
        <v>329</v>
      </c>
      <c r="K115" s="451">
        <f t="shared" si="3"/>
        <v>579</v>
      </c>
      <c r="L115" s="451">
        <f t="shared" si="3"/>
        <v>294</v>
      </c>
      <c r="M115" s="451">
        <f t="shared" si="3"/>
        <v>564</v>
      </c>
      <c r="N115" s="451">
        <f t="shared" si="3"/>
        <v>340</v>
      </c>
      <c r="O115" s="451">
        <f t="shared" si="3"/>
        <v>480</v>
      </c>
      <c r="P115" s="451">
        <f t="shared" si="3"/>
        <v>267</v>
      </c>
      <c r="Q115" s="451">
        <f t="shared" si="3"/>
        <v>4662</v>
      </c>
      <c r="R115" s="453">
        <f t="shared" si="3"/>
        <v>3334</v>
      </c>
      <c r="S115" s="449">
        <f t="shared" si="2"/>
        <v>18086</v>
      </c>
    </row>
    <row r="116" spans="1:19" ht="5.25" customHeight="1" x14ac:dyDescent="0.2">
      <c r="A116" s="119"/>
      <c r="B116" s="119"/>
      <c r="C116" s="119"/>
      <c r="D116" s="119"/>
      <c r="E116" s="158"/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155"/>
      <c r="S116" s="155"/>
    </row>
    <row r="117" spans="1:19" ht="11.1" customHeight="1" x14ac:dyDescent="0.2">
      <c r="A117" s="126" t="s">
        <v>62</v>
      </c>
      <c r="B117" s="98"/>
      <c r="C117" s="98"/>
      <c r="D117" s="98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  <c r="S117" s="127"/>
    </row>
    <row r="118" spans="1:19" ht="9" customHeight="1" x14ac:dyDescent="0.2">
      <c r="A118" s="73"/>
      <c r="B118" s="73"/>
      <c r="C118" s="73"/>
      <c r="D118" s="73"/>
    </row>
    <row r="119" spans="1:19" ht="9" customHeight="1" x14ac:dyDescent="0.2">
      <c r="A119" s="73"/>
      <c r="B119" s="73"/>
      <c r="C119" s="73"/>
      <c r="D119" s="73"/>
    </row>
    <row r="120" spans="1:19" ht="9" customHeight="1" x14ac:dyDescent="0.2">
      <c r="A120" s="73"/>
      <c r="B120" s="73"/>
      <c r="C120" s="73"/>
      <c r="D120" s="73"/>
    </row>
    <row r="121" spans="1:19" ht="9" customHeight="1" x14ac:dyDescent="0.2">
      <c r="A121" s="73"/>
      <c r="B121" s="73"/>
      <c r="C121" s="73"/>
      <c r="D121" s="73"/>
    </row>
    <row r="122" spans="1:19" ht="9" customHeight="1" x14ac:dyDescent="0.2">
      <c r="A122" s="73"/>
      <c r="B122" s="73"/>
      <c r="C122" s="73"/>
      <c r="D122" s="73"/>
    </row>
    <row r="123" spans="1:19" ht="9" customHeight="1" x14ac:dyDescent="0.2">
      <c r="A123" s="73"/>
      <c r="B123" s="73"/>
      <c r="C123" s="73"/>
      <c r="D123" s="73"/>
    </row>
    <row r="124" spans="1:19" ht="9" customHeight="1" x14ac:dyDescent="0.2">
      <c r="A124" s="73"/>
      <c r="B124" s="73"/>
      <c r="C124" s="73"/>
      <c r="D124" s="73"/>
    </row>
    <row r="125" spans="1:19" ht="11.1" customHeight="1" x14ac:dyDescent="0.2">
      <c r="A125" s="73"/>
      <c r="B125" s="73"/>
      <c r="C125" s="73"/>
      <c r="D125" s="73"/>
    </row>
    <row r="126" spans="1:19" ht="9" customHeight="1" x14ac:dyDescent="0.2">
      <c r="A126" s="73"/>
      <c r="B126" s="73"/>
      <c r="C126" s="73"/>
      <c r="D126" s="73"/>
    </row>
    <row r="127" spans="1:19" ht="9" customHeight="1" x14ac:dyDescent="0.2">
      <c r="A127" s="73"/>
      <c r="B127" s="73"/>
      <c r="C127" s="73"/>
      <c r="D127" s="73"/>
      <c r="G127" s="131"/>
      <c r="I127" s="131"/>
    </row>
    <row r="128" spans="1:19" ht="9.9499999999999993" customHeight="1" x14ac:dyDescent="0.2">
      <c r="A128" s="132"/>
      <c r="B128" s="132"/>
      <c r="C128" s="132"/>
      <c r="D128" s="132"/>
      <c r="E128" s="132"/>
      <c r="F128" s="132"/>
      <c r="G128" s="132"/>
      <c r="H128" s="132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</row>
    <row r="129" spans="1:19" ht="9" customHeight="1" x14ac:dyDescent="0.2">
      <c r="A129" s="132"/>
      <c r="B129" s="132"/>
      <c r="C129" s="132"/>
      <c r="D129" s="132"/>
      <c r="E129" s="132"/>
      <c r="F129" s="132"/>
      <c r="G129" s="132"/>
      <c r="H129" s="132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</row>
    <row r="130" spans="1:19" ht="9" customHeight="1" x14ac:dyDescent="0.2">
      <c r="A130" s="132"/>
      <c r="B130" s="132"/>
      <c r="C130" s="132"/>
      <c r="D130" s="132"/>
      <c r="E130" s="132"/>
      <c r="F130" s="132"/>
      <c r="G130" s="132"/>
      <c r="H130" s="132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</row>
    <row r="131" spans="1:19" x14ac:dyDescent="0.2">
      <c r="A131" s="132"/>
      <c r="B131" s="132"/>
      <c r="C131" s="132"/>
      <c r="D131" s="132"/>
      <c r="E131" s="132"/>
      <c r="F131" s="132"/>
      <c r="G131" s="132"/>
      <c r="H131" s="132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</row>
    <row r="132" spans="1:19" ht="9" customHeight="1" x14ac:dyDescent="0.2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</row>
    <row r="133" spans="1:19" ht="9" customHeight="1" x14ac:dyDescent="0.2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</row>
    <row r="134" spans="1:19" ht="9" customHeight="1" x14ac:dyDescent="0.2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</row>
    <row r="135" spans="1:19" ht="9" customHeight="1" x14ac:dyDescent="0.2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</row>
    <row r="136" spans="1:19" ht="9" customHeight="1" x14ac:dyDescent="0.2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</row>
    <row r="137" spans="1:19" ht="9" customHeight="1" x14ac:dyDescent="0.2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</row>
    <row r="138" spans="1:19" ht="9" customHeight="1" x14ac:dyDescent="0.2">
      <c r="A138" s="73"/>
      <c r="B138" s="73"/>
      <c r="C138" s="73"/>
      <c r="D138" s="73"/>
    </row>
    <row r="139" spans="1:19" ht="9" customHeight="1" x14ac:dyDescent="0.2">
      <c r="A139" s="73"/>
      <c r="B139" s="73"/>
      <c r="C139" s="73"/>
      <c r="D139" s="73"/>
    </row>
    <row r="140" spans="1:19" ht="9" customHeight="1" x14ac:dyDescent="0.2">
      <c r="A140" s="73"/>
      <c r="B140" s="73"/>
      <c r="C140" s="73"/>
      <c r="D140" s="73"/>
    </row>
    <row r="141" spans="1:19" ht="9" customHeight="1" x14ac:dyDescent="0.2">
      <c r="A141" s="73"/>
      <c r="B141" s="73"/>
      <c r="C141" s="73"/>
      <c r="D141" s="73"/>
    </row>
    <row r="142" spans="1:19" ht="9" customHeight="1" x14ac:dyDescent="0.2">
      <c r="A142" s="73"/>
      <c r="B142" s="73"/>
      <c r="C142" s="73"/>
      <c r="D142" s="73"/>
    </row>
    <row r="143" spans="1:19" ht="9" customHeight="1" x14ac:dyDescent="0.2">
      <c r="A143" s="73"/>
      <c r="B143" s="73"/>
      <c r="C143" s="73"/>
      <c r="D143" s="73"/>
    </row>
    <row r="144" spans="1:19" ht="9" customHeight="1" x14ac:dyDescent="0.2">
      <c r="A144" s="73"/>
      <c r="B144" s="73"/>
      <c r="C144" s="73"/>
      <c r="D144" s="73"/>
    </row>
    <row r="145" spans="1:4" ht="9" customHeight="1" x14ac:dyDescent="0.2">
      <c r="A145" s="73"/>
      <c r="B145" s="73"/>
      <c r="C145" s="73"/>
      <c r="D145" s="73"/>
    </row>
    <row r="146" spans="1:4" ht="9" customHeight="1" x14ac:dyDescent="0.2">
      <c r="A146" s="73"/>
      <c r="B146" s="73"/>
      <c r="C146" s="73"/>
      <c r="D146" s="73"/>
    </row>
    <row r="147" spans="1:4" ht="9" customHeight="1" x14ac:dyDescent="0.2">
      <c r="A147" s="73"/>
      <c r="B147" s="73"/>
      <c r="C147" s="73"/>
      <c r="D147" s="73"/>
    </row>
    <row r="148" spans="1:4" ht="9" customHeight="1" x14ac:dyDescent="0.2">
      <c r="A148" s="73"/>
      <c r="B148" s="73"/>
      <c r="C148" s="73"/>
      <c r="D148" s="73"/>
    </row>
    <row r="149" spans="1:4" ht="9" customHeight="1" x14ac:dyDescent="0.2">
      <c r="A149" s="73"/>
      <c r="B149" s="73"/>
      <c r="C149" s="73"/>
      <c r="D149" s="73"/>
    </row>
    <row r="150" spans="1:4" ht="9" customHeight="1" x14ac:dyDescent="0.2">
      <c r="A150" s="73"/>
      <c r="B150" s="73"/>
      <c r="C150" s="73"/>
      <c r="D150" s="73"/>
    </row>
    <row r="151" spans="1:4" ht="9" customHeight="1" x14ac:dyDescent="0.2">
      <c r="A151" s="73"/>
      <c r="B151" s="73"/>
      <c r="C151" s="73"/>
      <c r="D151" s="73"/>
    </row>
    <row r="152" spans="1:4" ht="9" customHeight="1" x14ac:dyDescent="0.2">
      <c r="A152" s="73"/>
      <c r="B152" s="73"/>
      <c r="C152" s="73"/>
      <c r="D152" s="73"/>
    </row>
    <row r="153" spans="1:4" ht="9" customHeight="1" x14ac:dyDescent="0.2">
      <c r="A153" s="73"/>
      <c r="B153" s="73"/>
      <c r="C153" s="73"/>
      <c r="D153" s="73"/>
    </row>
    <row r="154" spans="1:4" ht="9" customHeight="1" x14ac:dyDescent="0.2">
      <c r="A154" s="73"/>
      <c r="B154" s="73"/>
      <c r="C154" s="73"/>
      <c r="D154" s="73"/>
    </row>
    <row r="155" spans="1:4" ht="9" customHeight="1" x14ac:dyDescent="0.2">
      <c r="A155" s="73"/>
      <c r="B155" s="73"/>
      <c r="C155" s="73"/>
      <c r="D155" s="73"/>
    </row>
    <row r="156" spans="1:4" ht="9" customHeight="1" x14ac:dyDescent="0.2">
      <c r="A156" s="73"/>
      <c r="B156" s="73"/>
      <c r="C156" s="73"/>
      <c r="D156" s="73"/>
    </row>
    <row r="157" spans="1:4" ht="9" customHeight="1" x14ac:dyDescent="0.2">
      <c r="A157" s="73"/>
      <c r="B157" s="73"/>
      <c r="C157" s="73"/>
      <c r="D157" s="73"/>
    </row>
    <row r="158" spans="1:4" ht="9" customHeight="1" x14ac:dyDescent="0.2">
      <c r="A158" s="73"/>
      <c r="B158" s="73"/>
      <c r="C158" s="73"/>
      <c r="D158" s="73"/>
    </row>
    <row r="159" spans="1:4" ht="9" customHeight="1" x14ac:dyDescent="0.2">
      <c r="A159" s="73"/>
      <c r="B159" s="73"/>
      <c r="C159" s="73"/>
      <c r="D159" s="73"/>
    </row>
    <row r="160" spans="1:4" ht="9" customHeight="1" x14ac:dyDescent="0.2">
      <c r="A160" s="73"/>
      <c r="B160" s="73"/>
      <c r="C160" s="73"/>
      <c r="D160" s="73"/>
    </row>
    <row r="161" spans="1:4" ht="9" customHeight="1" x14ac:dyDescent="0.2">
      <c r="A161" s="73"/>
      <c r="B161" s="73"/>
      <c r="C161" s="73"/>
      <c r="D161" s="73"/>
    </row>
    <row r="162" spans="1:4" ht="9" customHeight="1" x14ac:dyDescent="0.2">
      <c r="A162" s="73"/>
      <c r="B162" s="73"/>
      <c r="C162" s="73"/>
      <c r="D162" s="73"/>
    </row>
    <row r="163" spans="1:4" ht="9" customHeight="1" x14ac:dyDescent="0.2">
      <c r="A163" s="73"/>
      <c r="B163" s="73"/>
      <c r="C163" s="73"/>
      <c r="D163" s="73"/>
    </row>
    <row r="164" spans="1:4" ht="9" customHeight="1" x14ac:dyDescent="0.2">
      <c r="A164" s="73"/>
      <c r="B164" s="73"/>
      <c r="C164" s="73"/>
      <c r="D164" s="73"/>
    </row>
    <row r="165" spans="1:4" ht="9" customHeight="1" x14ac:dyDescent="0.2">
      <c r="A165" s="73"/>
      <c r="B165" s="73"/>
      <c r="C165" s="73"/>
      <c r="D165" s="73"/>
    </row>
    <row r="166" spans="1:4" ht="9" customHeight="1" x14ac:dyDescent="0.2">
      <c r="A166" s="73"/>
      <c r="B166" s="73"/>
      <c r="C166" s="73"/>
      <c r="D166" s="73"/>
    </row>
    <row r="167" spans="1:4" ht="9" customHeight="1" x14ac:dyDescent="0.2">
      <c r="A167" s="73"/>
      <c r="B167" s="73"/>
      <c r="C167" s="73"/>
      <c r="D167" s="73"/>
    </row>
    <row r="168" spans="1:4" ht="9" customHeight="1" x14ac:dyDescent="0.2">
      <c r="A168" s="73"/>
      <c r="B168" s="73"/>
      <c r="C168" s="73"/>
      <c r="D168" s="73"/>
    </row>
    <row r="169" spans="1:4" ht="9" customHeight="1" x14ac:dyDescent="0.2">
      <c r="A169" s="73"/>
      <c r="B169" s="73"/>
      <c r="C169" s="73"/>
      <c r="D169" s="73"/>
    </row>
    <row r="170" spans="1:4" ht="9" customHeight="1" x14ac:dyDescent="0.2">
      <c r="A170" s="73"/>
      <c r="B170" s="73"/>
      <c r="C170" s="73"/>
      <c r="D170" s="73"/>
    </row>
    <row r="171" spans="1:4" ht="9" customHeight="1" x14ac:dyDescent="0.2">
      <c r="A171" s="73"/>
      <c r="B171" s="73"/>
      <c r="C171" s="73"/>
      <c r="D171" s="73"/>
    </row>
    <row r="172" spans="1:4" ht="9" customHeight="1" x14ac:dyDescent="0.2">
      <c r="A172" s="73"/>
      <c r="B172" s="73"/>
      <c r="C172" s="73"/>
      <c r="D172" s="73"/>
    </row>
    <row r="173" spans="1:4" ht="9" customHeight="1" x14ac:dyDescent="0.2">
      <c r="A173" s="73"/>
      <c r="B173" s="73"/>
      <c r="C173" s="73"/>
      <c r="D173" s="73"/>
    </row>
    <row r="174" spans="1:4" ht="9" customHeight="1" x14ac:dyDescent="0.2">
      <c r="A174" s="73"/>
      <c r="B174" s="73"/>
      <c r="C174" s="73"/>
      <c r="D174" s="73"/>
    </row>
    <row r="175" spans="1:4" ht="9" customHeight="1" x14ac:dyDescent="0.2">
      <c r="A175" s="73"/>
      <c r="B175" s="73"/>
      <c r="C175" s="73"/>
      <c r="D175" s="73"/>
    </row>
    <row r="176" spans="1:4" ht="9" customHeight="1" x14ac:dyDescent="0.2">
      <c r="A176" s="73"/>
      <c r="B176" s="73"/>
      <c r="C176" s="73"/>
      <c r="D176" s="73"/>
    </row>
    <row r="177" spans="1:4" ht="9" customHeight="1" x14ac:dyDescent="0.2">
      <c r="A177" s="73"/>
      <c r="B177" s="73"/>
      <c r="C177" s="73"/>
      <c r="D177" s="73"/>
    </row>
    <row r="178" spans="1:4" ht="9" customHeight="1" x14ac:dyDescent="0.2">
      <c r="A178" s="73"/>
      <c r="B178" s="73"/>
      <c r="C178" s="73"/>
      <c r="D178" s="73"/>
    </row>
    <row r="179" spans="1:4" ht="9" customHeight="1" x14ac:dyDescent="0.2">
      <c r="A179" s="73"/>
      <c r="B179" s="73"/>
      <c r="C179" s="73"/>
      <c r="D179" s="73"/>
    </row>
    <row r="180" spans="1:4" ht="9" customHeight="1" x14ac:dyDescent="0.2">
      <c r="A180" s="73"/>
      <c r="B180" s="73"/>
      <c r="C180" s="73"/>
      <c r="D180" s="73"/>
    </row>
    <row r="181" spans="1:4" ht="9" customHeight="1" x14ac:dyDescent="0.2">
      <c r="A181" s="73"/>
      <c r="B181" s="73"/>
      <c r="C181" s="73"/>
      <c r="D181" s="73"/>
    </row>
    <row r="182" spans="1:4" ht="9" customHeight="1" x14ac:dyDescent="0.2">
      <c r="A182" s="73"/>
      <c r="B182" s="73"/>
      <c r="C182" s="73"/>
      <c r="D182" s="73"/>
    </row>
    <row r="183" spans="1:4" ht="9" customHeight="1" x14ac:dyDescent="0.2">
      <c r="A183" s="73"/>
      <c r="B183" s="73"/>
      <c r="C183" s="73"/>
      <c r="D183" s="73"/>
    </row>
    <row r="184" spans="1:4" ht="9" customHeight="1" x14ac:dyDescent="0.2">
      <c r="A184" s="73"/>
      <c r="B184" s="73"/>
      <c r="C184" s="73"/>
      <c r="D184" s="73"/>
    </row>
    <row r="185" spans="1:4" ht="9" customHeight="1" x14ac:dyDescent="0.2">
      <c r="A185" s="73"/>
      <c r="B185" s="73"/>
      <c r="C185" s="73"/>
      <c r="D185" s="73"/>
    </row>
    <row r="186" spans="1:4" ht="9" customHeight="1" x14ac:dyDescent="0.2">
      <c r="A186" s="73"/>
      <c r="B186" s="73"/>
      <c r="C186" s="73"/>
      <c r="D186" s="73"/>
    </row>
    <row r="187" spans="1:4" ht="9" customHeight="1" x14ac:dyDescent="0.2">
      <c r="A187" s="73"/>
      <c r="B187" s="73"/>
      <c r="C187" s="73"/>
      <c r="D187" s="73"/>
    </row>
    <row r="188" spans="1:4" ht="9.9499999999999993" customHeight="1" x14ac:dyDescent="0.2">
      <c r="A188" s="133"/>
      <c r="B188" s="73"/>
      <c r="C188" s="73"/>
    </row>
    <row r="202" ht="11.1" customHeight="1" x14ac:dyDescent="0.2"/>
  </sheetData>
  <mergeCells count="19">
    <mergeCell ref="M12:N12"/>
    <mergeCell ref="O12:P12"/>
    <mergeCell ref="Q12:R12"/>
    <mergeCell ref="A8:S8"/>
    <mergeCell ref="A9:S9"/>
    <mergeCell ref="A10:S10"/>
    <mergeCell ref="A11:D11"/>
    <mergeCell ref="E11:R11"/>
    <mergeCell ref="A12:D12"/>
    <mergeCell ref="E12:F12"/>
    <mergeCell ref="G12:H12"/>
    <mergeCell ref="I12:J12"/>
    <mergeCell ref="K12:L12"/>
    <mergeCell ref="A7:S7"/>
    <mergeCell ref="A2:S2"/>
    <mergeCell ref="A3:S3"/>
    <mergeCell ref="A4:S4"/>
    <mergeCell ref="A5:S5"/>
    <mergeCell ref="A6:S6"/>
  </mergeCells>
  <printOptions horizontalCentered="1"/>
  <pageMargins left="0.31496062992125984" right="0.19685039370078741" top="0.39370078740157483" bottom="0.23622047244094491" header="0" footer="0.23622047244094491"/>
  <pageSetup firstPageNumber="19" fitToHeight="0" orientation="landscape" useFirstPageNumber="1" r:id="rId1"/>
  <headerFooter>
    <oddFooter>&amp;R&amp;P</oddFooter>
  </headerFooter>
  <rowBreaks count="2" manualBreakCount="2">
    <brk id="47" max="20" man="1"/>
    <brk id="81" max="20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syncVertical="1" syncRef="A1" transitionEvaluation="1" codeName="Hoja15">
    <pageSetUpPr fitToPage="1"/>
  </sheetPr>
  <dimension ref="A2:S202"/>
  <sheetViews>
    <sheetView showGridLines="0" view="pageBreakPreview" zoomScaleNormal="98" zoomScaleSheetLayoutView="100" workbookViewId="0"/>
  </sheetViews>
  <sheetFormatPr baseColWidth="10" defaultColWidth="6.7109375" defaultRowHeight="12.75" x14ac:dyDescent="0.2"/>
  <cols>
    <col min="1" max="1" width="2.42578125" style="81" customWidth="1"/>
    <col min="2" max="2" width="2.85546875" style="81" customWidth="1"/>
    <col min="3" max="3" width="3.28515625" style="81" customWidth="1"/>
    <col min="4" max="4" width="4" style="81" customWidth="1"/>
    <col min="5" max="17" width="6.7109375" style="81" customWidth="1"/>
    <col min="18" max="18" width="6.7109375" style="81"/>
    <col min="19" max="19" width="6.7109375" style="81" customWidth="1"/>
    <col min="20" max="16384" width="6.7109375" style="82"/>
  </cols>
  <sheetData>
    <row r="2" spans="1:19" x14ac:dyDescent="0.2">
      <c r="A2" s="593" t="s">
        <v>71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 s="593"/>
      <c r="Q2" s="593"/>
      <c r="R2" s="593"/>
      <c r="S2" s="593"/>
    </row>
    <row r="3" spans="1:19" x14ac:dyDescent="0.2">
      <c r="A3" s="593" t="s">
        <v>42</v>
      </c>
      <c r="B3" s="593"/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  <c r="S3" s="593"/>
    </row>
    <row r="5" spans="1:19" x14ac:dyDescent="0.2">
      <c r="A5" s="595" t="s">
        <v>284</v>
      </c>
      <c r="B5" s="595"/>
      <c r="C5" s="595"/>
      <c r="D5" s="595"/>
      <c r="E5" s="595"/>
      <c r="F5" s="595"/>
      <c r="G5" s="595"/>
      <c r="H5" s="595"/>
      <c r="I5" s="595"/>
      <c r="J5" s="595"/>
      <c r="K5" s="595"/>
      <c r="L5" s="595"/>
      <c r="M5" s="595"/>
      <c r="N5" s="595"/>
      <c r="O5" s="595"/>
      <c r="P5" s="595"/>
      <c r="Q5" s="595"/>
      <c r="R5" s="595"/>
      <c r="S5" s="595"/>
    </row>
    <row r="7" spans="1:19" x14ac:dyDescent="0.2">
      <c r="A7" s="596"/>
      <c r="B7" s="596"/>
      <c r="C7" s="596"/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</row>
    <row r="8" spans="1:19" x14ac:dyDescent="0.2">
      <c r="A8" s="592" t="s">
        <v>43</v>
      </c>
      <c r="B8" s="592"/>
      <c r="C8" s="592"/>
      <c r="D8" s="592"/>
      <c r="E8" s="592"/>
      <c r="F8" s="592"/>
      <c r="G8" s="592"/>
      <c r="H8" s="592"/>
      <c r="I8" s="592"/>
      <c r="J8" s="592"/>
      <c r="K8" s="592"/>
      <c r="L8" s="592"/>
      <c r="M8" s="592"/>
      <c r="N8" s="592"/>
      <c r="O8" s="592"/>
      <c r="P8" s="592"/>
      <c r="Q8" s="592"/>
      <c r="R8" s="592"/>
      <c r="S8" s="592"/>
    </row>
    <row r="9" spans="1:19" ht="10.5" customHeight="1" x14ac:dyDescent="0.2">
      <c r="A9" s="592"/>
      <c r="B9" s="592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92"/>
      <c r="O9" s="592"/>
      <c r="P9" s="592"/>
      <c r="Q9" s="592"/>
      <c r="R9" s="592"/>
      <c r="S9" s="592"/>
    </row>
    <row r="10" spans="1:19" ht="10.5" customHeight="1" thickBot="1" x14ac:dyDescent="0.25">
      <c r="A10" s="597"/>
      <c r="B10" s="597"/>
      <c r="C10" s="597"/>
      <c r="D10" s="597"/>
      <c r="E10" s="597"/>
      <c r="F10" s="597"/>
      <c r="G10" s="597"/>
      <c r="H10" s="597"/>
      <c r="I10" s="597"/>
      <c r="J10" s="597"/>
      <c r="K10" s="597"/>
      <c r="L10" s="597"/>
      <c r="M10" s="597"/>
      <c r="N10" s="597"/>
      <c r="O10" s="597"/>
      <c r="P10" s="597"/>
      <c r="Q10" s="597"/>
      <c r="R10" s="597"/>
      <c r="S10" s="597"/>
    </row>
    <row r="11" spans="1:19" ht="11.1" customHeight="1" x14ac:dyDescent="0.2">
      <c r="A11" s="598" t="s">
        <v>44</v>
      </c>
      <c r="B11" s="599"/>
      <c r="C11" s="599"/>
      <c r="D11" s="599"/>
      <c r="E11" s="602" t="s">
        <v>69</v>
      </c>
      <c r="F11" s="603"/>
      <c r="G11" s="603"/>
      <c r="H11" s="603"/>
      <c r="I11" s="603"/>
      <c r="J11" s="603"/>
      <c r="K11" s="603"/>
      <c r="L11" s="603"/>
      <c r="M11" s="603"/>
      <c r="N11" s="603"/>
      <c r="O11" s="603"/>
      <c r="P11" s="603"/>
      <c r="Q11" s="603"/>
      <c r="R11" s="603"/>
      <c r="S11" s="84"/>
    </row>
    <row r="12" spans="1:19" ht="11.1" customHeight="1" x14ac:dyDescent="0.2">
      <c r="A12" s="606" t="s">
        <v>47</v>
      </c>
      <c r="B12" s="607"/>
      <c r="C12" s="607"/>
      <c r="D12" s="607"/>
      <c r="E12" s="610" t="s">
        <v>49</v>
      </c>
      <c r="F12" s="605"/>
      <c r="G12" s="604" t="s">
        <v>50</v>
      </c>
      <c r="H12" s="605"/>
      <c r="I12" s="604" t="s">
        <v>51</v>
      </c>
      <c r="J12" s="605"/>
      <c r="K12" s="604" t="s">
        <v>52</v>
      </c>
      <c r="L12" s="605"/>
      <c r="M12" s="604" t="s">
        <v>53</v>
      </c>
      <c r="N12" s="605"/>
      <c r="O12" s="604" t="s">
        <v>54</v>
      </c>
      <c r="P12" s="605"/>
      <c r="Q12" s="604" t="s">
        <v>55</v>
      </c>
      <c r="R12" s="612"/>
      <c r="S12" s="87" t="s">
        <v>9</v>
      </c>
    </row>
    <row r="13" spans="1:19" ht="11.1" customHeight="1" thickBot="1" x14ac:dyDescent="0.25">
      <c r="A13" s="88"/>
      <c r="B13" s="89"/>
      <c r="C13" s="89"/>
      <c r="D13" s="89"/>
      <c r="E13" s="149" t="s">
        <v>56</v>
      </c>
      <c r="F13" s="92" t="s">
        <v>57</v>
      </c>
      <c r="G13" s="92" t="s">
        <v>56</v>
      </c>
      <c r="H13" s="92" t="s">
        <v>57</v>
      </c>
      <c r="I13" s="92" t="s">
        <v>56</v>
      </c>
      <c r="J13" s="92" t="s">
        <v>57</v>
      </c>
      <c r="K13" s="92" t="s">
        <v>56</v>
      </c>
      <c r="L13" s="92" t="s">
        <v>57</v>
      </c>
      <c r="M13" s="92" t="s">
        <v>56</v>
      </c>
      <c r="N13" s="92" t="s">
        <v>57</v>
      </c>
      <c r="O13" s="92" t="s">
        <v>56</v>
      </c>
      <c r="P13" s="92" t="s">
        <v>57</v>
      </c>
      <c r="Q13" s="92" t="s">
        <v>56</v>
      </c>
      <c r="R13" s="93" t="s">
        <v>57</v>
      </c>
      <c r="S13" s="94"/>
    </row>
    <row r="14" spans="1:19" ht="10.5" customHeight="1" x14ac:dyDescent="0.2">
      <c r="A14" s="95" t="s">
        <v>58</v>
      </c>
      <c r="B14" s="96">
        <v>0</v>
      </c>
      <c r="C14" s="97" t="s">
        <v>59</v>
      </c>
      <c r="D14" s="98"/>
      <c r="E14" s="432">
        <v>0</v>
      </c>
      <c r="F14" s="433">
        <v>0</v>
      </c>
      <c r="G14" s="509">
        <v>0</v>
      </c>
      <c r="H14" s="509">
        <v>0</v>
      </c>
      <c r="I14" s="509">
        <v>0</v>
      </c>
      <c r="J14" s="509">
        <v>0</v>
      </c>
      <c r="K14" s="509">
        <v>0</v>
      </c>
      <c r="L14" s="509">
        <v>0</v>
      </c>
      <c r="M14" s="509">
        <v>0</v>
      </c>
      <c r="N14" s="509">
        <v>0</v>
      </c>
      <c r="O14" s="509">
        <v>0</v>
      </c>
      <c r="P14" s="509">
        <v>0</v>
      </c>
      <c r="Q14" s="509">
        <v>0</v>
      </c>
      <c r="R14" s="541">
        <v>0</v>
      </c>
      <c r="S14" s="431">
        <f t="shared" ref="S14:S45" si="0">SUM(E14:R14)</f>
        <v>0</v>
      </c>
    </row>
    <row r="15" spans="1:19" ht="10.5" customHeight="1" x14ac:dyDescent="0.2">
      <c r="A15" s="106"/>
      <c r="B15" s="107">
        <v>1</v>
      </c>
      <c r="C15" s="108"/>
      <c r="D15" s="108"/>
      <c r="E15" s="428">
        <v>0</v>
      </c>
      <c r="F15" s="429">
        <v>0</v>
      </c>
      <c r="G15" s="429">
        <v>0</v>
      </c>
      <c r="H15" s="429">
        <v>0</v>
      </c>
      <c r="I15" s="429">
        <v>0</v>
      </c>
      <c r="J15" s="429">
        <v>0</v>
      </c>
      <c r="K15" s="429">
        <v>0</v>
      </c>
      <c r="L15" s="429">
        <v>0</v>
      </c>
      <c r="M15" s="429">
        <v>0</v>
      </c>
      <c r="N15" s="429">
        <v>0</v>
      </c>
      <c r="O15" s="429">
        <v>0</v>
      </c>
      <c r="P15" s="429">
        <v>0</v>
      </c>
      <c r="Q15" s="429">
        <v>0</v>
      </c>
      <c r="R15" s="430">
        <v>0</v>
      </c>
      <c r="S15" s="427">
        <f t="shared" si="0"/>
        <v>0</v>
      </c>
    </row>
    <row r="16" spans="1:19" ht="10.5" customHeight="1" x14ac:dyDescent="0.2">
      <c r="A16" s="113"/>
      <c r="B16" s="96">
        <v>2</v>
      </c>
      <c r="C16" s="98"/>
      <c r="D16" s="98"/>
      <c r="E16" s="432">
        <v>0</v>
      </c>
      <c r="F16" s="433">
        <v>0</v>
      </c>
      <c r="G16" s="509">
        <v>0</v>
      </c>
      <c r="H16" s="509">
        <v>0</v>
      </c>
      <c r="I16" s="509">
        <v>0</v>
      </c>
      <c r="J16" s="509">
        <v>0</v>
      </c>
      <c r="K16" s="509">
        <v>0</v>
      </c>
      <c r="L16" s="509">
        <v>0</v>
      </c>
      <c r="M16" s="509">
        <v>0</v>
      </c>
      <c r="N16" s="509">
        <v>0</v>
      </c>
      <c r="O16" s="509">
        <v>0</v>
      </c>
      <c r="P16" s="509">
        <v>0</v>
      </c>
      <c r="Q16" s="509">
        <v>0</v>
      </c>
      <c r="R16" s="541">
        <v>0</v>
      </c>
      <c r="S16" s="431">
        <f t="shared" si="0"/>
        <v>0</v>
      </c>
    </row>
    <row r="17" spans="1:19" ht="10.5" customHeight="1" x14ac:dyDescent="0.2">
      <c r="A17" s="106"/>
      <c r="B17" s="107">
        <v>3</v>
      </c>
      <c r="C17" s="108"/>
      <c r="D17" s="108"/>
      <c r="E17" s="428">
        <v>0</v>
      </c>
      <c r="F17" s="429">
        <v>0</v>
      </c>
      <c r="G17" s="429">
        <v>0</v>
      </c>
      <c r="H17" s="429">
        <v>0</v>
      </c>
      <c r="I17" s="429">
        <v>0</v>
      </c>
      <c r="J17" s="429">
        <v>0</v>
      </c>
      <c r="K17" s="429">
        <v>0</v>
      </c>
      <c r="L17" s="429">
        <v>0</v>
      </c>
      <c r="M17" s="429">
        <v>0</v>
      </c>
      <c r="N17" s="429">
        <v>0</v>
      </c>
      <c r="O17" s="429">
        <v>0</v>
      </c>
      <c r="P17" s="429">
        <v>0</v>
      </c>
      <c r="Q17" s="429">
        <v>0</v>
      </c>
      <c r="R17" s="430">
        <v>0</v>
      </c>
      <c r="S17" s="427">
        <f t="shared" si="0"/>
        <v>0</v>
      </c>
    </row>
    <row r="18" spans="1:19" ht="10.5" customHeight="1" x14ac:dyDescent="0.2">
      <c r="A18" s="113"/>
      <c r="B18" s="96">
        <v>4</v>
      </c>
      <c r="C18" s="98"/>
      <c r="D18" s="98"/>
      <c r="E18" s="432">
        <v>0</v>
      </c>
      <c r="F18" s="433">
        <v>0</v>
      </c>
      <c r="G18" s="509">
        <v>0</v>
      </c>
      <c r="H18" s="509">
        <v>0</v>
      </c>
      <c r="I18" s="509">
        <v>0</v>
      </c>
      <c r="J18" s="509">
        <v>0</v>
      </c>
      <c r="K18" s="509">
        <v>0</v>
      </c>
      <c r="L18" s="509">
        <v>0</v>
      </c>
      <c r="M18" s="509">
        <v>0</v>
      </c>
      <c r="N18" s="509">
        <v>0</v>
      </c>
      <c r="O18" s="509">
        <v>0</v>
      </c>
      <c r="P18" s="509">
        <v>0</v>
      </c>
      <c r="Q18" s="509">
        <v>0</v>
      </c>
      <c r="R18" s="541">
        <v>0</v>
      </c>
      <c r="S18" s="431">
        <f t="shared" si="0"/>
        <v>0</v>
      </c>
    </row>
    <row r="19" spans="1:19" ht="10.5" customHeight="1" x14ac:dyDescent="0.2">
      <c r="A19" s="106"/>
      <c r="B19" s="107">
        <v>5</v>
      </c>
      <c r="C19" s="108"/>
      <c r="D19" s="108"/>
      <c r="E19" s="428">
        <v>0</v>
      </c>
      <c r="F19" s="429">
        <v>0</v>
      </c>
      <c r="G19" s="429">
        <v>0</v>
      </c>
      <c r="H19" s="429">
        <v>0</v>
      </c>
      <c r="I19" s="429">
        <v>0</v>
      </c>
      <c r="J19" s="429">
        <v>0</v>
      </c>
      <c r="K19" s="429">
        <v>0</v>
      </c>
      <c r="L19" s="429">
        <v>0</v>
      </c>
      <c r="M19" s="429">
        <v>0</v>
      </c>
      <c r="N19" s="429">
        <v>0</v>
      </c>
      <c r="O19" s="429">
        <v>0</v>
      </c>
      <c r="P19" s="429">
        <v>0</v>
      </c>
      <c r="Q19" s="429">
        <v>0</v>
      </c>
      <c r="R19" s="430">
        <v>0</v>
      </c>
      <c r="S19" s="427">
        <f t="shared" si="0"/>
        <v>0</v>
      </c>
    </row>
    <row r="20" spans="1:19" ht="10.5" customHeight="1" x14ac:dyDescent="0.2">
      <c r="A20" s="113"/>
      <c r="B20" s="96">
        <v>6</v>
      </c>
      <c r="C20" s="98"/>
      <c r="D20" s="98"/>
      <c r="E20" s="432">
        <v>0</v>
      </c>
      <c r="F20" s="433">
        <v>0</v>
      </c>
      <c r="G20" s="509">
        <v>0</v>
      </c>
      <c r="H20" s="509">
        <v>0</v>
      </c>
      <c r="I20" s="509">
        <v>0</v>
      </c>
      <c r="J20" s="509">
        <v>0</v>
      </c>
      <c r="K20" s="509">
        <v>0</v>
      </c>
      <c r="L20" s="509">
        <v>0</v>
      </c>
      <c r="M20" s="509">
        <v>0</v>
      </c>
      <c r="N20" s="509">
        <v>0</v>
      </c>
      <c r="O20" s="509">
        <v>0</v>
      </c>
      <c r="P20" s="509">
        <v>0</v>
      </c>
      <c r="Q20" s="509">
        <v>0</v>
      </c>
      <c r="R20" s="541">
        <v>0</v>
      </c>
      <c r="S20" s="431">
        <f t="shared" si="0"/>
        <v>0</v>
      </c>
    </row>
    <row r="21" spans="1:19" ht="10.5" customHeight="1" x14ac:dyDescent="0.2">
      <c r="A21" s="106"/>
      <c r="B21" s="107">
        <v>7</v>
      </c>
      <c r="C21" s="108"/>
      <c r="D21" s="108"/>
      <c r="E21" s="428">
        <v>0</v>
      </c>
      <c r="F21" s="429">
        <v>0</v>
      </c>
      <c r="G21" s="429">
        <v>0</v>
      </c>
      <c r="H21" s="429">
        <v>0</v>
      </c>
      <c r="I21" s="429">
        <v>0</v>
      </c>
      <c r="J21" s="429">
        <v>0</v>
      </c>
      <c r="K21" s="429">
        <v>0</v>
      </c>
      <c r="L21" s="429">
        <v>0</v>
      </c>
      <c r="M21" s="429">
        <v>0</v>
      </c>
      <c r="N21" s="429">
        <v>0</v>
      </c>
      <c r="O21" s="429">
        <v>0</v>
      </c>
      <c r="P21" s="429">
        <v>0</v>
      </c>
      <c r="Q21" s="429">
        <v>0</v>
      </c>
      <c r="R21" s="430">
        <v>0</v>
      </c>
      <c r="S21" s="427">
        <f t="shared" si="0"/>
        <v>0</v>
      </c>
    </row>
    <row r="22" spans="1:19" ht="10.5" customHeight="1" x14ac:dyDescent="0.2">
      <c r="A22" s="113"/>
      <c r="B22" s="96">
        <v>8</v>
      </c>
      <c r="C22" s="98"/>
      <c r="D22" s="98"/>
      <c r="E22" s="432">
        <v>0</v>
      </c>
      <c r="F22" s="433">
        <v>0</v>
      </c>
      <c r="G22" s="509">
        <v>0</v>
      </c>
      <c r="H22" s="509">
        <v>0</v>
      </c>
      <c r="I22" s="509">
        <v>0</v>
      </c>
      <c r="J22" s="509">
        <v>0</v>
      </c>
      <c r="K22" s="509">
        <v>0</v>
      </c>
      <c r="L22" s="509">
        <v>0</v>
      </c>
      <c r="M22" s="509">
        <v>0</v>
      </c>
      <c r="N22" s="509">
        <v>0</v>
      </c>
      <c r="O22" s="509">
        <v>0</v>
      </c>
      <c r="P22" s="509">
        <v>0</v>
      </c>
      <c r="Q22" s="509">
        <v>0</v>
      </c>
      <c r="R22" s="541">
        <v>0</v>
      </c>
      <c r="S22" s="431">
        <f t="shared" si="0"/>
        <v>0</v>
      </c>
    </row>
    <row r="23" spans="1:19" ht="10.5" customHeight="1" x14ac:dyDescent="0.2">
      <c r="A23" s="106"/>
      <c r="B23" s="107">
        <v>9</v>
      </c>
      <c r="C23" s="108"/>
      <c r="D23" s="108"/>
      <c r="E23" s="428">
        <v>0</v>
      </c>
      <c r="F23" s="429">
        <v>0</v>
      </c>
      <c r="G23" s="429">
        <v>0</v>
      </c>
      <c r="H23" s="429">
        <v>0</v>
      </c>
      <c r="I23" s="429">
        <v>0</v>
      </c>
      <c r="J23" s="429">
        <v>0</v>
      </c>
      <c r="K23" s="429">
        <v>0</v>
      </c>
      <c r="L23" s="429">
        <v>0</v>
      </c>
      <c r="M23" s="429">
        <v>0</v>
      </c>
      <c r="N23" s="429">
        <v>0</v>
      </c>
      <c r="O23" s="429">
        <v>0</v>
      </c>
      <c r="P23" s="429">
        <v>0</v>
      </c>
      <c r="Q23" s="429">
        <v>0</v>
      </c>
      <c r="R23" s="430">
        <v>0</v>
      </c>
      <c r="S23" s="427">
        <f t="shared" si="0"/>
        <v>0</v>
      </c>
    </row>
    <row r="24" spans="1:19" ht="10.5" customHeight="1" x14ac:dyDescent="0.2">
      <c r="A24" s="113"/>
      <c r="B24" s="96">
        <v>10</v>
      </c>
      <c r="C24" s="98"/>
      <c r="D24" s="98"/>
      <c r="E24" s="432">
        <v>0</v>
      </c>
      <c r="F24" s="433">
        <v>0</v>
      </c>
      <c r="G24" s="509">
        <v>0</v>
      </c>
      <c r="H24" s="509">
        <v>0</v>
      </c>
      <c r="I24" s="509">
        <v>0</v>
      </c>
      <c r="J24" s="509">
        <v>0</v>
      </c>
      <c r="K24" s="509">
        <v>0</v>
      </c>
      <c r="L24" s="509">
        <v>0</v>
      </c>
      <c r="M24" s="509">
        <v>0</v>
      </c>
      <c r="N24" s="509">
        <v>0</v>
      </c>
      <c r="O24" s="509">
        <v>0</v>
      </c>
      <c r="P24" s="509">
        <v>0</v>
      </c>
      <c r="Q24" s="509">
        <v>0</v>
      </c>
      <c r="R24" s="541">
        <v>0</v>
      </c>
      <c r="S24" s="431">
        <f t="shared" si="0"/>
        <v>0</v>
      </c>
    </row>
    <row r="25" spans="1:19" ht="10.5" customHeight="1" x14ac:dyDescent="0.2">
      <c r="A25" s="106"/>
      <c r="B25" s="107">
        <v>11</v>
      </c>
      <c r="C25" s="108"/>
      <c r="D25" s="108"/>
      <c r="E25" s="428">
        <v>0</v>
      </c>
      <c r="F25" s="429">
        <v>0</v>
      </c>
      <c r="G25" s="429">
        <v>0</v>
      </c>
      <c r="H25" s="429">
        <v>0</v>
      </c>
      <c r="I25" s="429">
        <v>0</v>
      </c>
      <c r="J25" s="429">
        <v>0</v>
      </c>
      <c r="K25" s="429">
        <v>0</v>
      </c>
      <c r="L25" s="429">
        <v>0</v>
      </c>
      <c r="M25" s="429">
        <v>0</v>
      </c>
      <c r="N25" s="429">
        <v>0</v>
      </c>
      <c r="O25" s="429">
        <v>0</v>
      </c>
      <c r="P25" s="429">
        <v>0</v>
      </c>
      <c r="Q25" s="429">
        <v>0</v>
      </c>
      <c r="R25" s="430">
        <v>0</v>
      </c>
      <c r="S25" s="427">
        <f t="shared" si="0"/>
        <v>0</v>
      </c>
    </row>
    <row r="26" spans="1:19" ht="10.5" customHeight="1" x14ac:dyDescent="0.2">
      <c r="A26" s="113"/>
      <c r="B26" s="96">
        <v>12</v>
      </c>
      <c r="C26" s="98"/>
      <c r="D26" s="98"/>
      <c r="E26" s="432">
        <v>0</v>
      </c>
      <c r="F26" s="433">
        <v>0</v>
      </c>
      <c r="G26" s="509">
        <v>0</v>
      </c>
      <c r="H26" s="509">
        <v>0</v>
      </c>
      <c r="I26" s="509">
        <v>0</v>
      </c>
      <c r="J26" s="509">
        <v>0</v>
      </c>
      <c r="K26" s="509">
        <v>0</v>
      </c>
      <c r="L26" s="509">
        <v>0</v>
      </c>
      <c r="M26" s="509">
        <v>0</v>
      </c>
      <c r="N26" s="509">
        <v>0</v>
      </c>
      <c r="O26" s="509">
        <v>0</v>
      </c>
      <c r="P26" s="509">
        <v>0</v>
      </c>
      <c r="Q26" s="509">
        <v>0</v>
      </c>
      <c r="R26" s="541">
        <v>0</v>
      </c>
      <c r="S26" s="431">
        <f t="shared" si="0"/>
        <v>0</v>
      </c>
    </row>
    <row r="27" spans="1:19" ht="10.5" customHeight="1" x14ac:dyDescent="0.2">
      <c r="A27" s="106"/>
      <c r="B27" s="107">
        <v>13</v>
      </c>
      <c r="C27" s="108"/>
      <c r="D27" s="108"/>
      <c r="E27" s="428">
        <v>0</v>
      </c>
      <c r="F27" s="429">
        <v>0</v>
      </c>
      <c r="G27" s="429">
        <v>0</v>
      </c>
      <c r="H27" s="429">
        <v>0</v>
      </c>
      <c r="I27" s="429">
        <v>0</v>
      </c>
      <c r="J27" s="429">
        <v>0</v>
      </c>
      <c r="K27" s="429">
        <v>0</v>
      </c>
      <c r="L27" s="429">
        <v>0</v>
      </c>
      <c r="M27" s="429">
        <v>0</v>
      </c>
      <c r="N27" s="429">
        <v>0</v>
      </c>
      <c r="O27" s="429">
        <v>0</v>
      </c>
      <c r="P27" s="429">
        <v>0</v>
      </c>
      <c r="Q27" s="429">
        <v>0</v>
      </c>
      <c r="R27" s="430">
        <v>0</v>
      </c>
      <c r="S27" s="427">
        <f t="shared" si="0"/>
        <v>0</v>
      </c>
    </row>
    <row r="28" spans="1:19" ht="10.5" customHeight="1" x14ac:dyDescent="0.2">
      <c r="A28" s="113"/>
      <c r="B28" s="96">
        <v>14</v>
      </c>
      <c r="C28" s="98"/>
      <c r="D28" s="98"/>
      <c r="E28" s="432">
        <v>0</v>
      </c>
      <c r="F28" s="433">
        <v>0</v>
      </c>
      <c r="G28" s="509">
        <v>0</v>
      </c>
      <c r="H28" s="509">
        <v>0</v>
      </c>
      <c r="I28" s="509">
        <v>0</v>
      </c>
      <c r="J28" s="509">
        <v>0</v>
      </c>
      <c r="K28" s="509">
        <v>0</v>
      </c>
      <c r="L28" s="509">
        <v>0</v>
      </c>
      <c r="M28" s="509">
        <v>0</v>
      </c>
      <c r="N28" s="509">
        <v>0</v>
      </c>
      <c r="O28" s="509">
        <v>0</v>
      </c>
      <c r="P28" s="509">
        <v>0</v>
      </c>
      <c r="Q28" s="509">
        <v>0</v>
      </c>
      <c r="R28" s="541">
        <v>0</v>
      </c>
      <c r="S28" s="431">
        <f t="shared" si="0"/>
        <v>0</v>
      </c>
    </row>
    <row r="29" spans="1:19" ht="10.5" customHeight="1" x14ac:dyDescent="0.2">
      <c r="A29" s="106"/>
      <c r="B29" s="107">
        <v>15</v>
      </c>
      <c r="C29" s="108"/>
      <c r="D29" s="108"/>
      <c r="E29" s="428">
        <v>0</v>
      </c>
      <c r="F29" s="429">
        <v>0</v>
      </c>
      <c r="G29" s="429">
        <v>0</v>
      </c>
      <c r="H29" s="429">
        <v>0</v>
      </c>
      <c r="I29" s="429">
        <v>0</v>
      </c>
      <c r="J29" s="429">
        <v>0</v>
      </c>
      <c r="K29" s="429">
        <v>0</v>
      </c>
      <c r="L29" s="429">
        <v>0</v>
      </c>
      <c r="M29" s="429">
        <v>0</v>
      </c>
      <c r="N29" s="429">
        <v>0</v>
      </c>
      <c r="O29" s="429">
        <v>0</v>
      </c>
      <c r="P29" s="429">
        <v>0</v>
      </c>
      <c r="Q29" s="429">
        <v>0</v>
      </c>
      <c r="R29" s="430">
        <v>0</v>
      </c>
      <c r="S29" s="427">
        <f t="shared" si="0"/>
        <v>0</v>
      </c>
    </row>
    <row r="30" spans="1:19" ht="10.5" customHeight="1" x14ac:dyDescent="0.2">
      <c r="A30" s="113"/>
      <c r="B30" s="96">
        <v>16</v>
      </c>
      <c r="C30" s="98"/>
      <c r="D30" s="98"/>
      <c r="E30" s="432">
        <v>0</v>
      </c>
      <c r="F30" s="433">
        <v>0</v>
      </c>
      <c r="G30" s="509">
        <v>0</v>
      </c>
      <c r="H30" s="509">
        <v>0</v>
      </c>
      <c r="I30" s="509">
        <v>0</v>
      </c>
      <c r="J30" s="509">
        <v>0</v>
      </c>
      <c r="K30" s="509">
        <v>0</v>
      </c>
      <c r="L30" s="509">
        <v>0</v>
      </c>
      <c r="M30" s="509">
        <v>0</v>
      </c>
      <c r="N30" s="509">
        <v>0</v>
      </c>
      <c r="O30" s="509">
        <v>0</v>
      </c>
      <c r="P30" s="509">
        <v>0</v>
      </c>
      <c r="Q30" s="509">
        <v>1</v>
      </c>
      <c r="R30" s="541">
        <v>0</v>
      </c>
      <c r="S30" s="431">
        <f t="shared" si="0"/>
        <v>1</v>
      </c>
    </row>
    <row r="31" spans="1:19" ht="10.5" customHeight="1" x14ac:dyDescent="0.2">
      <c r="A31" s="106"/>
      <c r="B31" s="107">
        <v>17</v>
      </c>
      <c r="C31" s="108"/>
      <c r="D31" s="108"/>
      <c r="E31" s="428">
        <v>0</v>
      </c>
      <c r="F31" s="429">
        <v>0</v>
      </c>
      <c r="G31" s="429">
        <v>0</v>
      </c>
      <c r="H31" s="429">
        <v>0</v>
      </c>
      <c r="I31" s="429">
        <v>0</v>
      </c>
      <c r="J31" s="429">
        <v>0</v>
      </c>
      <c r="K31" s="429">
        <v>0</v>
      </c>
      <c r="L31" s="429">
        <v>0</v>
      </c>
      <c r="M31" s="429">
        <v>0</v>
      </c>
      <c r="N31" s="429">
        <v>0</v>
      </c>
      <c r="O31" s="429">
        <v>0</v>
      </c>
      <c r="P31" s="429">
        <v>0</v>
      </c>
      <c r="Q31" s="429">
        <v>0</v>
      </c>
      <c r="R31" s="430">
        <v>0</v>
      </c>
      <c r="S31" s="427">
        <f t="shared" si="0"/>
        <v>0</v>
      </c>
    </row>
    <row r="32" spans="1:19" ht="10.5" customHeight="1" x14ac:dyDescent="0.2">
      <c r="A32" s="113"/>
      <c r="B32" s="96">
        <v>18</v>
      </c>
      <c r="C32" s="98"/>
      <c r="D32" s="98"/>
      <c r="E32" s="432">
        <v>0</v>
      </c>
      <c r="F32" s="433">
        <v>0</v>
      </c>
      <c r="G32" s="509">
        <v>0</v>
      </c>
      <c r="H32" s="509">
        <v>0</v>
      </c>
      <c r="I32" s="509">
        <v>0</v>
      </c>
      <c r="J32" s="509">
        <v>0</v>
      </c>
      <c r="K32" s="509">
        <v>0</v>
      </c>
      <c r="L32" s="509">
        <v>0</v>
      </c>
      <c r="M32" s="509">
        <v>0</v>
      </c>
      <c r="N32" s="509">
        <v>0</v>
      </c>
      <c r="O32" s="509">
        <v>0</v>
      </c>
      <c r="P32" s="509">
        <v>0</v>
      </c>
      <c r="Q32" s="509">
        <v>0</v>
      </c>
      <c r="R32" s="541">
        <v>0</v>
      </c>
      <c r="S32" s="431">
        <f t="shared" si="0"/>
        <v>0</v>
      </c>
    </row>
    <row r="33" spans="1:19" ht="10.5" customHeight="1" x14ac:dyDescent="0.2">
      <c r="A33" s="106"/>
      <c r="B33" s="107">
        <v>19</v>
      </c>
      <c r="C33" s="108"/>
      <c r="D33" s="108"/>
      <c r="E33" s="428">
        <v>0</v>
      </c>
      <c r="F33" s="429">
        <v>0</v>
      </c>
      <c r="G33" s="429">
        <v>0</v>
      </c>
      <c r="H33" s="429">
        <v>0</v>
      </c>
      <c r="I33" s="429">
        <v>0</v>
      </c>
      <c r="J33" s="429">
        <v>0</v>
      </c>
      <c r="K33" s="429">
        <v>0</v>
      </c>
      <c r="L33" s="429">
        <v>0</v>
      </c>
      <c r="M33" s="429">
        <v>0</v>
      </c>
      <c r="N33" s="429">
        <v>0</v>
      </c>
      <c r="O33" s="429">
        <v>0</v>
      </c>
      <c r="P33" s="429">
        <v>0</v>
      </c>
      <c r="Q33" s="429">
        <v>0</v>
      </c>
      <c r="R33" s="430">
        <v>1</v>
      </c>
      <c r="S33" s="427">
        <f t="shared" si="0"/>
        <v>1</v>
      </c>
    </row>
    <row r="34" spans="1:19" ht="10.5" customHeight="1" x14ac:dyDescent="0.2">
      <c r="A34" s="113"/>
      <c r="B34" s="96">
        <v>20</v>
      </c>
      <c r="C34" s="98"/>
      <c r="D34" s="98"/>
      <c r="E34" s="432">
        <v>0</v>
      </c>
      <c r="F34" s="433">
        <v>0</v>
      </c>
      <c r="G34" s="509">
        <v>0</v>
      </c>
      <c r="H34" s="509">
        <v>0</v>
      </c>
      <c r="I34" s="509">
        <v>0</v>
      </c>
      <c r="J34" s="509">
        <v>0</v>
      </c>
      <c r="K34" s="509">
        <v>0</v>
      </c>
      <c r="L34" s="509">
        <v>0</v>
      </c>
      <c r="M34" s="509">
        <v>0</v>
      </c>
      <c r="N34" s="509">
        <v>0</v>
      </c>
      <c r="O34" s="509">
        <v>0</v>
      </c>
      <c r="P34" s="509">
        <v>0</v>
      </c>
      <c r="Q34" s="509">
        <v>2</v>
      </c>
      <c r="R34" s="541">
        <v>0</v>
      </c>
      <c r="S34" s="431">
        <f t="shared" si="0"/>
        <v>2</v>
      </c>
    </row>
    <row r="35" spans="1:19" ht="10.5" customHeight="1" x14ac:dyDescent="0.2">
      <c r="A35" s="106"/>
      <c r="B35" s="107">
        <v>21</v>
      </c>
      <c r="C35" s="108"/>
      <c r="D35" s="108"/>
      <c r="E35" s="428">
        <v>0</v>
      </c>
      <c r="F35" s="429">
        <v>0</v>
      </c>
      <c r="G35" s="429">
        <v>0</v>
      </c>
      <c r="H35" s="429">
        <v>0</v>
      </c>
      <c r="I35" s="429">
        <v>0</v>
      </c>
      <c r="J35" s="429">
        <v>0</v>
      </c>
      <c r="K35" s="429">
        <v>0</v>
      </c>
      <c r="L35" s="429">
        <v>0</v>
      </c>
      <c r="M35" s="429">
        <v>0</v>
      </c>
      <c r="N35" s="429">
        <v>0</v>
      </c>
      <c r="O35" s="429">
        <v>0</v>
      </c>
      <c r="P35" s="429">
        <v>0</v>
      </c>
      <c r="Q35" s="429">
        <v>1</v>
      </c>
      <c r="R35" s="430">
        <v>2</v>
      </c>
      <c r="S35" s="427">
        <f t="shared" si="0"/>
        <v>3</v>
      </c>
    </row>
    <row r="36" spans="1:19" ht="10.5" customHeight="1" x14ac:dyDescent="0.2">
      <c r="A36" s="113"/>
      <c r="B36" s="96">
        <v>22</v>
      </c>
      <c r="C36" s="98"/>
      <c r="D36" s="98"/>
      <c r="E36" s="432">
        <v>0</v>
      </c>
      <c r="F36" s="433">
        <v>0</v>
      </c>
      <c r="G36" s="509">
        <v>0</v>
      </c>
      <c r="H36" s="509">
        <v>0</v>
      </c>
      <c r="I36" s="509">
        <v>0</v>
      </c>
      <c r="J36" s="509">
        <v>0</v>
      </c>
      <c r="K36" s="509">
        <v>0</v>
      </c>
      <c r="L36" s="509">
        <v>0</v>
      </c>
      <c r="M36" s="509">
        <v>0</v>
      </c>
      <c r="N36" s="509">
        <v>0</v>
      </c>
      <c r="O36" s="509">
        <v>0</v>
      </c>
      <c r="P36" s="509">
        <v>0</v>
      </c>
      <c r="Q36" s="509">
        <v>4</v>
      </c>
      <c r="R36" s="541">
        <v>0</v>
      </c>
      <c r="S36" s="431">
        <f t="shared" si="0"/>
        <v>4</v>
      </c>
    </row>
    <row r="37" spans="1:19" ht="10.5" customHeight="1" x14ac:dyDescent="0.2">
      <c r="A37" s="106"/>
      <c r="B37" s="107">
        <v>23</v>
      </c>
      <c r="C37" s="108"/>
      <c r="D37" s="108"/>
      <c r="E37" s="428">
        <v>0</v>
      </c>
      <c r="F37" s="429">
        <v>0</v>
      </c>
      <c r="G37" s="429">
        <v>0</v>
      </c>
      <c r="H37" s="429">
        <v>0</v>
      </c>
      <c r="I37" s="429">
        <v>0</v>
      </c>
      <c r="J37" s="429">
        <v>0</v>
      </c>
      <c r="K37" s="429">
        <v>0</v>
      </c>
      <c r="L37" s="429">
        <v>0</v>
      </c>
      <c r="M37" s="429">
        <v>0</v>
      </c>
      <c r="N37" s="429">
        <v>0</v>
      </c>
      <c r="O37" s="429">
        <v>0</v>
      </c>
      <c r="P37" s="429">
        <v>0</v>
      </c>
      <c r="Q37" s="429">
        <v>5</v>
      </c>
      <c r="R37" s="430">
        <v>0</v>
      </c>
      <c r="S37" s="427">
        <f t="shared" si="0"/>
        <v>5</v>
      </c>
    </row>
    <row r="38" spans="1:19" ht="10.5" customHeight="1" x14ac:dyDescent="0.2">
      <c r="A38" s="113"/>
      <c r="B38" s="96">
        <v>24</v>
      </c>
      <c r="C38" s="98"/>
      <c r="D38" s="98"/>
      <c r="E38" s="432">
        <v>0</v>
      </c>
      <c r="F38" s="433">
        <v>0</v>
      </c>
      <c r="G38" s="509">
        <v>0</v>
      </c>
      <c r="H38" s="509">
        <v>0</v>
      </c>
      <c r="I38" s="509">
        <v>0</v>
      </c>
      <c r="J38" s="509">
        <v>0</v>
      </c>
      <c r="K38" s="509">
        <v>0</v>
      </c>
      <c r="L38" s="509">
        <v>0</v>
      </c>
      <c r="M38" s="509">
        <v>0</v>
      </c>
      <c r="N38" s="509">
        <v>0</v>
      </c>
      <c r="O38" s="509">
        <v>0</v>
      </c>
      <c r="P38" s="509">
        <v>0</v>
      </c>
      <c r="Q38" s="509">
        <v>2</v>
      </c>
      <c r="R38" s="541">
        <v>2</v>
      </c>
      <c r="S38" s="431">
        <f t="shared" si="0"/>
        <v>4</v>
      </c>
    </row>
    <row r="39" spans="1:19" ht="10.5" customHeight="1" x14ac:dyDescent="0.2">
      <c r="A39" s="106"/>
      <c r="B39" s="107">
        <v>25</v>
      </c>
      <c r="C39" s="108"/>
      <c r="D39" s="108"/>
      <c r="E39" s="428">
        <v>0</v>
      </c>
      <c r="F39" s="429">
        <v>0</v>
      </c>
      <c r="G39" s="429">
        <v>0</v>
      </c>
      <c r="H39" s="429">
        <v>0</v>
      </c>
      <c r="I39" s="429">
        <v>0</v>
      </c>
      <c r="J39" s="429">
        <v>0</v>
      </c>
      <c r="K39" s="429">
        <v>0</v>
      </c>
      <c r="L39" s="429">
        <v>0</v>
      </c>
      <c r="M39" s="429">
        <v>0</v>
      </c>
      <c r="N39" s="429">
        <v>0</v>
      </c>
      <c r="O39" s="429">
        <v>0</v>
      </c>
      <c r="P39" s="429">
        <v>0</v>
      </c>
      <c r="Q39" s="429">
        <v>4</v>
      </c>
      <c r="R39" s="430">
        <v>2</v>
      </c>
      <c r="S39" s="427">
        <f t="shared" si="0"/>
        <v>6</v>
      </c>
    </row>
    <row r="40" spans="1:19" ht="10.5" customHeight="1" x14ac:dyDescent="0.2">
      <c r="A40" s="113"/>
      <c r="B40" s="96">
        <v>26</v>
      </c>
      <c r="C40" s="98"/>
      <c r="D40" s="98"/>
      <c r="E40" s="432">
        <v>0</v>
      </c>
      <c r="F40" s="433">
        <v>0</v>
      </c>
      <c r="G40" s="509">
        <v>0</v>
      </c>
      <c r="H40" s="509">
        <v>0</v>
      </c>
      <c r="I40" s="509">
        <v>0</v>
      </c>
      <c r="J40" s="509">
        <v>0</v>
      </c>
      <c r="K40" s="509">
        <v>0</v>
      </c>
      <c r="L40" s="509">
        <v>0</v>
      </c>
      <c r="M40" s="509">
        <v>0</v>
      </c>
      <c r="N40" s="509">
        <v>0</v>
      </c>
      <c r="O40" s="509">
        <v>0</v>
      </c>
      <c r="P40" s="509">
        <v>0</v>
      </c>
      <c r="Q40" s="509">
        <v>1</v>
      </c>
      <c r="R40" s="541">
        <v>2</v>
      </c>
      <c r="S40" s="431">
        <f t="shared" si="0"/>
        <v>3</v>
      </c>
    </row>
    <row r="41" spans="1:19" ht="10.5" customHeight="1" x14ac:dyDescent="0.2">
      <c r="A41" s="106"/>
      <c r="B41" s="107">
        <v>27</v>
      </c>
      <c r="C41" s="108"/>
      <c r="D41" s="108"/>
      <c r="E41" s="428">
        <v>0</v>
      </c>
      <c r="F41" s="429">
        <v>0</v>
      </c>
      <c r="G41" s="429">
        <v>0</v>
      </c>
      <c r="H41" s="429">
        <v>0</v>
      </c>
      <c r="I41" s="429">
        <v>0</v>
      </c>
      <c r="J41" s="429">
        <v>0</v>
      </c>
      <c r="K41" s="429">
        <v>0</v>
      </c>
      <c r="L41" s="429">
        <v>0</v>
      </c>
      <c r="M41" s="429">
        <v>0</v>
      </c>
      <c r="N41" s="429">
        <v>0</v>
      </c>
      <c r="O41" s="429">
        <v>0</v>
      </c>
      <c r="P41" s="429">
        <v>0</v>
      </c>
      <c r="Q41" s="429">
        <v>12</v>
      </c>
      <c r="R41" s="430">
        <v>4</v>
      </c>
      <c r="S41" s="427">
        <f t="shared" si="0"/>
        <v>16</v>
      </c>
    </row>
    <row r="42" spans="1:19" ht="10.5" customHeight="1" x14ac:dyDescent="0.2">
      <c r="A42" s="113"/>
      <c r="B42" s="96">
        <v>28</v>
      </c>
      <c r="C42" s="98"/>
      <c r="D42" s="98"/>
      <c r="E42" s="432">
        <v>0</v>
      </c>
      <c r="F42" s="433">
        <v>0</v>
      </c>
      <c r="G42" s="509">
        <v>0</v>
      </c>
      <c r="H42" s="509">
        <v>0</v>
      </c>
      <c r="I42" s="509">
        <v>0</v>
      </c>
      <c r="J42" s="509">
        <v>0</v>
      </c>
      <c r="K42" s="509">
        <v>0</v>
      </c>
      <c r="L42" s="509">
        <v>0</v>
      </c>
      <c r="M42" s="509">
        <v>0</v>
      </c>
      <c r="N42" s="509">
        <v>0</v>
      </c>
      <c r="O42" s="509">
        <v>0</v>
      </c>
      <c r="P42" s="509">
        <v>0</v>
      </c>
      <c r="Q42" s="509">
        <v>9</v>
      </c>
      <c r="R42" s="541">
        <v>6</v>
      </c>
      <c r="S42" s="431">
        <f t="shared" si="0"/>
        <v>15</v>
      </c>
    </row>
    <row r="43" spans="1:19" ht="10.5" customHeight="1" x14ac:dyDescent="0.2">
      <c r="A43" s="106"/>
      <c r="B43" s="107">
        <v>29</v>
      </c>
      <c r="C43" s="108"/>
      <c r="D43" s="108"/>
      <c r="E43" s="428">
        <v>0</v>
      </c>
      <c r="F43" s="429">
        <v>0</v>
      </c>
      <c r="G43" s="429">
        <v>0</v>
      </c>
      <c r="H43" s="429">
        <v>0</v>
      </c>
      <c r="I43" s="429">
        <v>0</v>
      </c>
      <c r="J43" s="429">
        <v>0</v>
      </c>
      <c r="K43" s="429">
        <v>0</v>
      </c>
      <c r="L43" s="429">
        <v>0</v>
      </c>
      <c r="M43" s="429">
        <v>0</v>
      </c>
      <c r="N43" s="429">
        <v>0</v>
      </c>
      <c r="O43" s="429">
        <v>0</v>
      </c>
      <c r="P43" s="429">
        <v>0</v>
      </c>
      <c r="Q43" s="429">
        <v>11</v>
      </c>
      <c r="R43" s="430">
        <v>3</v>
      </c>
      <c r="S43" s="427">
        <f t="shared" si="0"/>
        <v>14</v>
      </c>
    </row>
    <row r="44" spans="1:19" ht="10.5" customHeight="1" x14ac:dyDescent="0.2">
      <c r="A44" s="113"/>
      <c r="B44" s="96">
        <v>30</v>
      </c>
      <c r="C44" s="98"/>
      <c r="D44" s="98"/>
      <c r="E44" s="432">
        <v>0</v>
      </c>
      <c r="F44" s="433">
        <v>0</v>
      </c>
      <c r="G44" s="509">
        <v>0</v>
      </c>
      <c r="H44" s="509">
        <v>0</v>
      </c>
      <c r="I44" s="509">
        <v>0</v>
      </c>
      <c r="J44" s="509">
        <v>0</v>
      </c>
      <c r="K44" s="509">
        <v>0</v>
      </c>
      <c r="L44" s="509">
        <v>0</v>
      </c>
      <c r="M44" s="509">
        <v>0</v>
      </c>
      <c r="N44" s="509">
        <v>0</v>
      </c>
      <c r="O44" s="509">
        <v>0</v>
      </c>
      <c r="P44" s="509">
        <v>0</v>
      </c>
      <c r="Q44" s="509">
        <v>17</v>
      </c>
      <c r="R44" s="541">
        <v>3</v>
      </c>
      <c r="S44" s="431">
        <f t="shared" si="0"/>
        <v>20</v>
      </c>
    </row>
    <row r="45" spans="1:19" ht="10.5" customHeight="1" x14ac:dyDescent="0.2">
      <c r="A45" s="106"/>
      <c r="B45" s="107">
        <v>31</v>
      </c>
      <c r="C45" s="108"/>
      <c r="D45" s="108"/>
      <c r="E45" s="428">
        <v>0</v>
      </c>
      <c r="F45" s="429">
        <v>0</v>
      </c>
      <c r="G45" s="429">
        <v>0</v>
      </c>
      <c r="H45" s="429">
        <v>0</v>
      </c>
      <c r="I45" s="429">
        <v>0</v>
      </c>
      <c r="J45" s="429">
        <v>0</v>
      </c>
      <c r="K45" s="429">
        <v>0</v>
      </c>
      <c r="L45" s="429">
        <v>0</v>
      </c>
      <c r="M45" s="429">
        <v>0</v>
      </c>
      <c r="N45" s="429">
        <v>0</v>
      </c>
      <c r="O45" s="429">
        <v>0</v>
      </c>
      <c r="P45" s="429">
        <v>0</v>
      </c>
      <c r="Q45" s="429">
        <v>19</v>
      </c>
      <c r="R45" s="430">
        <v>6</v>
      </c>
      <c r="S45" s="427">
        <f t="shared" si="0"/>
        <v>25</v>
      </c>
    </row>
    <row r="46" spans="1:19" ht="10.5" customHeight="1" x14ac:dyDescent="0.2">
      <c r="A46" s="113"/>
      <c r="B46" s="96">
        <v>32</v>
      </c>
      <c r="C46" s="98"/>
      <c r="D46" s="98"/>
      <c r="E46" s="432">
        <v>0</v>
      </c>
      <c r="F46" s="433">
        <v>0</v>
      </c>
      <c r="G46" s="509">
        <v>0</v>
      </c>
      <c r="H46" s="509">
        <v>0</v>
      </c>
      <c r="I46" s="509">
        <v>0</v>
      </c>
      <c r="J46" s="509">
        <v>0</v>
      </c>
      <c r="K46" s="509">
        <v>0</v>
      </c>
      <c r="L46" s="509">
        <v>0</v>
      </c>
      <c r="M46" s="509">
        <v>0</v>
      </c>
      <c r="N46" s="509">
        <v>0</v>
      </c>
      <c r="O46" s="509">
        <v>0</v>
      </c>
      <c r="P46" s="509">
        <v>0</v>
      </c>
      <c r="Q46" s="509">
        <v>7</v>
      </c>
      <c r="R46" s="541">
        <v>4</v>
      </c>
      <c r="S46" s="431">
        <f t="shared" ref="S46:S77" si="1">SUM(E46:R46)</f>
        <v>11</v>
      </c>
    </row>
    <row r="47" spans="1:19" ht="10.5" customHeight="1" thickBot="1" x14ac:dyDescent="0.25">
      <c r="A47" s="114"/>
      <c r="B47" s="115">
        <v>33</v>
      </c>
      <c r="C47" s="116"/>
      <c r="D47" s="116"/>
      <c r="E47" s="515">
        <v>0</v>
      </c>
      <c r="F47" s="517">
        <v>0</v>
      </c>
      <c r="G47" s="517">
        <v>0</v>
      </c>
      <c r="H47" s="517">
        <v>0</v>
      </c>
      <c r="I47" s="517">
        <v>0</v>
      </c>
      <c r="J47" s="517">
        <v>0</v>
      </c>
      <c r="K47" s="517">
        <v>0</v>
      </c>
      <c r="L47" s="517">
        <v>0</v>
      </c>
      <c r="M47" s="517">
        <v>0</v>
      </c>
      <c r="N47" s="517">
        <v>0</v>
      </c>
      <c r="O47" s="517">
        <v>0</v>
      </c>
      <c r="P47" s="517">
        <v>0</v>
      </c>
      <c r="Q47" s="517">
        <v>14</v>
      </c>
      <c r="R47" s="516">
        <v>5</v>
      </c>
      <c r="S47" s="524">
        <f t="shared" si="1"/>
        <v>19</v>
      </c>
    </row>
    <row r="48" spans="1:19" ht="10.5" customHeight="1" x14ac:dyDescent="0.2">
      <c r="A48" s="113"/>
      <c r="B48" s="96">
        <v>34</v>
      </c>
      <c r="C48" s="98"/>
      <c r="D48" s="98"/>
      <c r="E48" s="432">
        <v>0</v>
      </c>
      <c r="F48" s="433">
        <v>0</v>
      </c>
      <c r="G48" s="509">
        <v>0</v>
      </c>
      <c r="H48" s="509">
        <v>0</v>
      </c>
      <c r="I48" s="509">
        <v>0</v>
      </c>
      <c r="J48" s="509">
        <v>0</v>
      </c>
      <c r="K48" s="509">
        <v>0</v>
      </c>
      <c r="L48" s="509">
        <v>0</v>
      </c>
      <c r="M48" s="509">
        <v>0</v>
      </c>
      <c r="N48" s="509">
        <v>0</v>
      </c>
      <c r="O48" s="509">
        <v>0</v>
      </c>
      <c r="P48" s="509">
        <v>0</v>
      </c>
      <c r="Q48" s="509">
        <v>10</v>
      </c>
      <c r="R48" s="541">
        <v>7</v>
      </c>
      <c r="S48" s="431">
        <f t="shared" si="1"/>
        <v>17</v>
      </c>
    </row>
    <row r="49" spans="1:19" ht="10.5" customHeight="1" x14ac:dyDescent="0.2">
      <c r="A49" s="106"/>
      <c r="B49" s="107">
        <v>35</v>
      </c>
      <c r="C49" s="108"/>
      <c r="D49" s="108"/>
      <c r="E49" s="428">
        <v>0</v>
      </c>
      <c r="F49" s="429">
        <v>0</v>
      </c>
      <c r="G49" s="429">
        <v>0</v>
      </c>
      <c r="H49" s="429">
        <v>0</v>
      </c>
      <c r="I49" s="429">
        <v>0</v>
      </c>
      <c r="J49" s="429">
        <v>0</v>
      </c>
      <c r="K49" s="429">
        <v>0</v>
      </c>
      <c r="L49" s="429">
        <v>0</v>
      </c>
      <c r="M49" s="429">
        <v>0</v>
      </c>
      <c r="N49" s="429">
        <v>0</v>
      </c>
      <c r="O49" s="429">
        <v>0</v>
      </c>
      <c r="P49" s="429">
        <v>0</v>
      </c>
      <c r="Q49" s="429">
        <v>12</v>
      </c>
      <c r="R49" s="430">
        <v>2</v>
      </c>
      <c r="S49" s="427">
        <f t="shared" si="1"/>
        <v>14</v>
      </c>
    </row>
    <row r="50" spans="1:19" ht="10.5" customHeight="1" x14ac:dyDescent="0.2">
      <c r="A50" s="113"/>
      <c r="B50" s="96">
        <v>36</v>
      </c>
      <c r="C50" s="98"/>
      <c r="D50" s="98"/>
      <c r="E50" s="432">
        <v>0</v>
      </c>
      <c r="F50" s="433">
        <v>0</v>
      </c>
      <c r="G50" s="509">
        <v>0</v>
      </c>
      <c r="H50" s="509">
        <v>0</v>
      </c>
      <c r="I50" s="509">
        <v>0</v>
      </c>
      <c r="J50" s="509">
        <v>0</v>
      </c>
      <c r="K50" s="509">
        <v>0</v>
      </c>
      <c r="L50" s="509">
        <v>0</v>
      </c>
      <c r="M50" s="509">
        <v>0</v>
      </c>
      <c r="N50" s="509">
        <v>0</v>
      </c>
      <c r="O50" s="509">
        <v>0</v>
      </c>
      <c r="P50" s="509">
        <v>0</v>
      </c>
      <c r="Q50" s="509">
        <v>12</v>
      </c>
      <c r="R50" s="541">
        <v>4</v>
      </c>
      <c r="S50" s="431">
        <f t="shared" si="1"/>
        <v>16</v>
      </c>
    </row>
    <row r="51" spans="1:19" ht="10.5" customHeight="1" x14ac:dyDescent="0.2">
      <c r="A51" s="106"/>
      <c r="B51" s="107">
        <v>37</v>
      </c>
      <c r="C51" s="108"/>
      <c r="D51" s="108"/>
      <c r="E51" s="428">
        <v>0</v>
      </c>
      <c r="F51" s="429">
        <v>0</v>
      </c>
      <c r="G51" s="429">
        <v>0</v>
      </c>
      <c r="H51" s="429">
        <v>0</v>
      </c>
      <c r="I51" s="429">
        <v>0</v>
      </c>
      <c r="J51" s="429">
        <v>0</v>
      </c>
      <c r="K51" s="429">
        <v>0</v>
      </c>
      <c r="L51" s="429">
        <v>0</v>
      </c>
      <c r="M51" s="429">
        <v>0</v>
      </c>
      <c r="N51" s="429">
        <v>0</v>
      </c>
      <c r="O51" s="429">
        <v>0</v>
      </c>
      <c r="P51" s="429">
        <v>0</v>
      </c>
      <c r="Q51" s="429">
        <v>9</v>
      </c>
      <c r="R51" s="430">
        <v>9</v>
      </c>
      <c r="S51" s="427">
        <f t="shared" si="1"/>
        <v>18</v>
      </c>
    </row>
    <row r="52" spans="1:19" ht="10.5" customHeight="1" x14ac:dyDescent="0.2">
      <c r="A52" s="113"/>
      <c r="B52" s="96">
        <v>38</v>
      </c>
      <c r="C52" s="98"/>
      <c r="D52" s="98"/>
      <c r="E52" s="432">
        <v>0</v>
      </c>
      <c r="F52" s="433">
        <v>0</v>
      </c>
      <c r="G52" s="509">
        <v>0</v>
      </c>
      <c r="H52" s="509">
        <v>0</v>
      </c>
      <c r="I52" s="509">
        <v>0</v>
      </c>
      <c r="J52" s="509">
        <v>0</v>
      </c>
      <c r="K52" s="509">
        <v>0</v>
      </c>
      <c r="L52" s="509">
        <v>0</v>
      </c>
      <c r="M52" s="509">
        <v>0</v>
      </c>
      <c r="N52" s="509">
        <v>0</v>
      </c>
      <c r="O52" s="509">
        <v>0</v>
      </c>
      <c r="P52" s="509">
        <v>0</v>
      </c>
      <c r="Q52" s="509">
        <v>13</v>
      </c>
      <c r="R52" s="541">
        <v>4</v>
      </c>
      <c r="S52" s="431">
        <f t="shared" si="1"/>
        <v>17</v>
      </c>
    </row>
    <row r="53" spans="1:19" ht="10.5" customHeight="1" x14ac:dyDescent="0.2">
      <c r="A53" s="106"/>
      <c r="B53" s="107">
        <v>39</v>
      </c>
      <c r="C53" s="108"/>
      <c r="D53" s="108"/>
      <c r="E53" s="428">
        <v>0</v>
      </c>
      <c r="F53" s="429">
        <v>0</v>
      </c>
      <c r="G53" s="429">
        <v>0</v>
      </c>
      <c r="H53" s="429">
        <v>0</v>
      </c>
      <c r="I53" s="429">
        <v>0</v>
      </c>
      <c r="J53" s="429">
        <v>0</v>
      </c>
      <c r="K53" s="429">
        <v>0</v>
      </c>
      <c r="L53" s="429">
        <v>0</v>
      </c>
      <c r="M53" s="429">
        <v>0</v>
      </c>
      <c r="N53" s="429">
        <v>0</v>
      </c>
      <c r="O53" s="429">
        <v>0</v>
      </c>
      <c r="P53" s="429">
        <v>0</v>
      </c>
      <c r="Q53" s="429">
        <v>11</v>
      </c>
      <c r="R53" s="430">
        <v>9</v>
      </c>
      <c r="S53" s="427">
        <f t="shared" si="1"/>
        <v>20</v>
      </c>
    </row>
    <row r="54" spans="1:19" ht="10.5" customHeight="1" x14ac:dyDescent="0.2">
      <c r="A54" s="113"/>
      <c r="B54" s="96">
        <v>40</v>
      </c>
      <c r="C54" s="98"/>
      <c r="D54" s="98"/>
      <c r="E54" s="432">
        <v>0</v>
      </c>
      <c r="F54" s="433">
        <v>0</v>
      </c>
      <c r="G54" s="509">
        <v>0</v>
      </c>
      <c r="H54" s="509">
        <v>0</v>
      </c>
      <c r="I54" s="509">
        <v>0</v>
      </c>
      <c r="J54" s="509">
        <v>0</v>
      </c>
      <c r="K54" s="509">
        <v>0</v>
      </c>
      <c r="L54" s="509">
        <v>0</v>
      </c>
      <c r="M54" s="509">
        <v>0</v>
      </c>
      <c r="N54" s="509">
        <v>0</v>
      </c>
      <c r="O54" s="509">
        <v>0</v>
      </c>
      <c r="P54" s="509">
        <v>0</v>
      </c>
      <c r="Q54" s="509">
        <v>11</v>
      </c>
      <c r="R54" s="541">
        <v>11</v>
      </c>
      <c r="S54" s="431">
        <f t="shared" si="1"/>
        <v>22</v>
      </c>
    </row>
    <row r="55" spans="1:19" ht="10.5" customHeight="1" x14ac:dyDescent="0.2">
      <c r="A55" s="106"/>
      <c r="B55" s="107">
        <v>41</v>
      </c>
      <c r="C55" s="108"/>
      <c r="D55" s="108"/>
      <c r="E55" s="428">
        <v>0</v>
      </c>
      <c r="F55" s="429">
        <v>0</v>
      </c>
      <c r="G55" s="429">
        <v>0</v>
      </c>
      <c r="H55" s="429">
        <v>0</v>
      </c>
      <c r="I55" s="429">
        <v>0</v>
      </c>
      <c r="J55" s="429">
        <v>0</v>
      </c>
      <c r="K55" s="429">
        <v>0</v>
      </c>
      <c r="L55" s="429">
        <v>0</v>
      </c>
      <c r="M55" s="429">
        <v>0</v>
      </c>
      <c r="N55" s="429">
        <v>0</v>
      </c>
      <c r="O55" s="429">
        <v>0</v>
      </c>
      <c r="P55" s="429">
        <v>0</v>
      </c>
      <c r="Q55" s="429">
        <v>24</v>
      </c>
      <c r="R55" s="430">
        <v>7</v>
      </c>
      <c r="S55" s="427">
        <f t="shared" si="1"/>
        <v>31</v>
      </c>
    </row>
    <row r="56" spans="1:19" ht="10.5" customHeight="1" x14ac:dyDescent="0.2">
      <c r="A56" s="113"/>
      <c r="B56" s="96">
        <v>42</v>
      </c>
      <c r="C56" s="98"/>
      <c r="D56" s="98"/>
      <c r="E56" s="432">
        <v>0</v>
      </c>
      <c r="F56" s="433">
        <v>0</v>
      </c>
      <c r="G56" s="509">
        <v>0</v>
      </c>
      <c r="H56" s="509">
        <v>0</v>
      </c>
      <c r="I56" s="509">
        <v>0</v>
      </c>
      <c r="J56" s="509">
        <v>0</v>
      </c>
      <c r="K56" s="509">
        <v>0</v>
      </c>
      <c r="L56" s="509">
        <v>0</v>
      </c>
      <c r="M56" s="509">
        <v>0</v>
      </c>
      <c r="N56" s="509">
        <v>0</v>
      </c>
      <c r="O56" s="509">
        <v>0</v>
      </c>
      <c r="P56" s="509">
        <v>0</v>
      </c>
      <c r="Q56" s="509">
        <v>21</v>
      </c>
      <c r="R56" s="541">
        <v>7</v>
      </c>
      <c r="S56" s="431">
        <f t="shared" si="1"/>
        <v>28</v>
      </c>
    </row>
    <row r="57" spans="1:19" ht="10.5" customHeight="1" x14ac:dyDescent="0.2">
      <c r="A57" s="106"/>
      <c r="B57" s="107">
        <v>43</v>
      </c>
      <c r="C57" s="108"/>
      <c r="D57" s="108"/>
      <c r="E57" s="428">
        <v>0</v>
      </c>
      <c r="F57" s="429">
        <v>0</v>
      </c>
      <c r="G57" s="429">
        <v>0</v>
      </c>
      <c r="H57" s="429">
        <v>0</v>
      </c>
      <c r="I57" s="429">
        <v>0</v>
      </c>
      <c r="J57" s="429">
        <v>0</v>
      </c>
      <c r="K57" s="429">
        <v>0</v>
      </c>
      <c r="L57" s="429">
        <v>0</v>
      </c>
      <c r="M57" s="429">
        <v>0</v>
      </c>
      <c r="N57" s="429">
        <v>0</v>
      </c>
      <c r="O57" s="429">
        <v>0</v>
      </c>
      <c r="P57" s="429">
        <v>0</v>
      </c>
      <c r="Q57" s="429">
        <v>10</v>
      </c>
      <c r="R57" s="430">
        <v>7</v>
      </c>
      <c r="S57" s="427">
        <f t="shared" si="1"/>
        <v>17</v>
      </c>
    </row>
    <row r="58" spans="1:19" ht="10.5" customHeight="1" x14ac:dyDescent="0.2">
      <c r="A58" s="113"/>
      <c r="B58" s="96">
        <v>44</v>
      </c>
      <c r="C58" s="98"/>
      <c r="D58" s="98"/>
      <c r="E58" s="432">
        <v>0</v>
      </c>
      <c r="F58" s="433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16</v>
      </c>
      <c r="R58" s="541">
        <v>9</v>
      </c>
      <c r="S58" s="431">
        <f t="shared" si="1"/>
        <v>25</v>
      </c>
    </row>
    <row r="59" spans="1:19" ht="10.5" customHeight="1" x14ac:dyDescent="0.2">
      <c r="A59" s="106"/>
      <c r="B59" s="107">
        <v>45</v>
      </c>
      <c r="C59" s="108"/>
      <c r="D59" s="108"/>
      <c r="E59" s="428">
        <v>0</v>
      </c>
      <c r="F59" s="429">
        <v>0</v>
      </c>
      <c r="G59" s="429">
        <v>0</v>
      </c>
      <c r="H59" s="429">
        <v>0</v>
      </c>
      <c r="I59" s="429">
        <v>0</v>
      </c>
      <c r="J59" s="429">
        <v>0</v>
      </c>
      <c r="K59" s="429">
        <v>0</v>
      </c>
      <c r="L59" s="429">
        <v>0</v>
      </c>
      <c r="M59" s="429">
        <v>0</v>
      </c>
      <c r="N59" s="429">
        <v>0</v>
      </c>
      <c r="O59" s="429">
        <v>0</v>
      </c>
      <c r="P59" s="429">
        <v>0</v>
      </c>
      <c r="Q59" s="429">
        <v>21</v>
      </c>
      <c r="R59" s="430">
        <v>13</v>
      </c>
      <c r="S59" s="427">
        <f t="shared" si="1"/>
        <v>34</v>
      </c>
    </row>
    <row r="60" spans="1:19" ht="10.5" customHeight="1" x14ac:dyDescent="0.2">
      <c r="A60" s="113"/>
      <c r="B60" s="96">
        <v>46</v>
      </c>
      <c r="C60" s="98"/>
      <c r="D60" s="98"/>
      <c r="E60" s="432">
        <v>0</v>
      </c>
      <c r="F60" s="433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13</v>
      </c>
      <c r="R60" s="541">
        <v>5</v>
      </c>
      <c r="S60" s="431">
        <f t="shared" si="1"/>
        <v>18</v>
      </c>
    </row>
    <row r="61" spans="1:19" ht="10.5" customHeight="1" x14ac:dyDescent="0.2">
      <c r="A61" s="106"/>
      <c r="B61" s="107">
        <v>47</v>
      </c>
      <c r="C61" s="108"/>
      <c r="D61" s="108"/>
      <c r="E61" s="428">
        <v>0</v>
      </c>
      <c r="F61" s="429">
        <v>0</v>
      </c>
      <c r="G61" s="429">
        <v>0</v>
      </c>
      <c r="H61" s="429">
        <v>0</v>
      </c>
      <c r="I61" s="429">
        <v>0</v>
      </c>
      <c r="J61" s="429">
        <v>0</v>
      </c>
      <c r="K61" s="429">
        <v>0</v>
      </c>
      <c r="L61" s="429">
        <v>0</v>
      </c>
      <c r="M61" s="429">
        <v>0</v>
      </c>
      <c r="N61" s="429">
        <v>0</v>
      </c>
      <c r="O61" s="429">
        <v>0</v>
      </c>
      <c r="P61" s="429">
        <v>0</v>
      </c>
      <c r="Q61" s="429">
        <v>14</v>
      </c>
      <c r="R61" s="430">
        <v>16</v>
      </c>
      <c r="S61" s="427">
        <f t="shared" si="1"/>
        <v>30</v>
      </c>
    </row>
    <row r="62" spans="1:19" ht="10.5" customHeight="1" x14ac:dyDescent="0.2">
      <c r="A62" s="113"/>
      <c r="B62" s="96">
        <v>48</v>
      </c>
      <c r="C62" s="98"/>
      <c r="D62" s="98"/>
      <c r="E62" s="432">
        <v>0</v>
      </c>
      <c r="F62" s="433">
        <v>0</v>
      </c>
      <c r="G62" s="509">
        <v>0</v>
      </c>
      <c r="H62" s="509">
        <v>0</v>
      </c>
      <c r="I62" s="509">
        <v>0</v>
      </c>
      <c r="J62" s="509">
        <v>0</v>
      </c>
      <c r="K62" s="509">
        <v>0</v>
      </c>
      <c r="L62" s="509">
        <v>0</v>
      </c>
      <c r="M62" s="509">
        <v>0</v>
      </c>
      <c r="N62" s="509">
        <v>0</v>
      </c>
      <c r="O62" s="509">
        <v>0</v>
      </c>
      <c r="P62" s="509">
        <v>0</v>
      </c>
      <c r="Q62" s="509">
        <v>21</v>
      </c>
      <c r="R62" s="541">
        <v>14</v>
      </c>
      <c r="S62" s="431">
        <f t="shared" si="1"/>
        <v>35</v>
      </c>
    </row>
    <row r="63" spans="1:19" ht="10.5" customHeight="1" x14ac:dyDescent="0.2">
      <c r="A63" s="106"/>
      <c r="B63" s="107">
        <v>49</v>
      </c>
      <c r="C63" s="108"/>
      <c r="D63" s="108"/>
      <c r="E63" s="428">
        <v>0</v>
      </c>
      <c r="F63" s="429">
        <v>0</v>
      </c>
      <c r="G63" s="429">
        <v>0</v>
      </c>
      <c r="H63" s="429">
        <v>0</v>
      </c>
      <c r="I63" s="429">
        <v>0</v>
      </c>
      <c r="J63" s="429">
        <v>0</v>
      </c>
      <c r="K63" s="429">
        <v>0</v>
      </c>
      <c r="L63" s="429">
        <v>0</v>
      </c>
      <c r="M63" s="429">
        <v>0</v>
      </c>
      <c r="N63" s="429">
        <v>0</v>
      </c>
      <c r="O63" s="429">
        <v>0</v>
      </c>
      <c r="P63" s="429">
        <v>0</v>
      </c>
      <c r="Q63" s="429">
        <v>27</v>
      </c>
      <c r="R63" s="430">
        <v>17</v>
      </c>
      <c r="S63" s="427">
        <f t="shared" si="1"/>
        <v>44</v>
      </c>
    </row>
    <row r="64" spans="1:19" ht="10.5" customHeight="1" x14ac:dyDescent="0.2">
      <c r="A64" s="113"/>
      <c r="B64" s="96">
        <v>50</v>
      </c>
      <c r="C64" s="98"/>
      <c r="D64" s="98"/>
      <c r="E64" s="432">
        <v>0</v>
      </c>
      <c r="F64" s="433">
        <v>0</v>
      </c>
      <c r="G64" s="509">
        <v>0</v>
      </c>
      <c r="H64" s="509">
        <v>0</v>
      </c>
      <c r="I64" s="509">
        <v>0</v>
      </c>
      <c r="J64" s="509">
        <v>0</v>
      </c>
      <c r="K64" s="509">
        <v>0</v>
      </c>
      <c r="L64" s="509">
        <v>0</v>
      </c>
      <c r="M64" s="509">
        <v>0</v>
      </c>
      <c r="N64" s="509">
        <v>0</v>
      </c>
      <c r="O64" s="509">
        <v>0</v>
      </c>
      <c r="P64" s="509">
        <v>0</v>
      </c>
      <c r="Q64" s="509">
        <v>30</v>
      </c>
      <c r="R64" s="541">
        <v>17</v>
      </c>
      <c r="S64" s="431">
        <f t="shared" si="1"/>
        <v>47</v>
      </c>
    </row>
    <row r="65" spans="1:19" ht="10.5" customHeight="1" x14ac:dyDescent="0.2">
      <c r="A65" s="106"/>
      <c r="B65" s="107">
        <v>51</v>
      </c>
      <c r="C65" s="108"/>
      <c r="D65" s="108"/>
      <c r="E65" s="428">
        <v>0</v>
      </c>
      <c r="F65" s="429">
        <v>0</v>
      </c>
      <c r="G65" s="429">
        <v>0</v>
      </c>
      <c r="H65" s="429">
        <v>0</v>
      </c>
      <c r="I65" s="429">
        <v>0</v>
      </c>
      <c r="J65" s="429">
        <v>0</v>
      </c>
      <c r="K65" s="429">
        <v>0</v>
      </c>
      <c r="L65" s="429">
        <v>0</v>
      </c>
      <c r="M65" s="429">
        <v>0</v>
      </c>
      <c r="N65" s="429">
        <v>0</v>
      </c>
      <c r="O65" s="429">
        <v>0</v>
      </c>
      <c r="P65" s="429">
        <v>0</v>
      </c>
      <c r="Q65" s="429">
        <v>31</v>
      </c>
      <c r="R65" s="430">
        <v>15</v>
      </c>
      <c r="S65" s="427">
        <f t="shared" si="1"/>
        <v>46</v>
      </c>
    </row>
    <row r="66" spans="1:19" ht="10.5" customHeight="1" x14ac:dyDescent="0.2">
      <c r="A66" s="113"/>
      <c r="B66" s="96">
        <v>52</v>
      </c>
      <c r="C66" s="98"/>
      <c r="D66" s="98"/>
      <c r="E66" s="432">
        <v>0</v>
      </c>
      <c r="F66" s="433">
        <v>0</v>
      </c>
      <c r="G66" s="509">
        <v>0</v>
      </c>
      <c r="H66" s="509">
        <v>0</v>
      </c>
      <c r="I66" s="509">
        <v>0</v>
      </c>
      <c r="J66" s="509">
        <v>0</v>
      </c>
      <c r="K66" s="509">
        <v>0</v>
      </c>
      <c r="L66" s="509">
        <v>0</v>
      </c>
      <c r="M66" s="509">
        <v>0</v>
      </c>
      <c r="N66" s="509">
        <v>0</v>
      </c>
      <c r="O66" s="509">
        <v>0</v>
      </c>
      <c r="P66" s="509">
        <v>0</v>
      </c>
      <c r="Q66" s="509">
        <v>37</v>
      </c>
      <c r="R66" s="541">
        <v>13</v>
      </c>
      <c r="S66" s="431">
        <f t="shared" si="1"/>
        <v>50</v>
      </c>
    </row>
    <row r="67" spans="1:19" ht="10.5" customHeight="1" x14ac:dyDescent="0.2">
      <c r="A67" s="106"/>
      <c r="B67" s="107">
        <v>53</v>
      </c>
      <c r="C67" s="108"/>
      <c r="D67" s="108"/>
      <c r="E67" s="428">
        <v>0</v>
      </c>
      <c r="F67" s="429">
        <v>0</v>
      </c>
      <c r="G67" s="429">
        <v>0</v>
      </c>
      <c r="H67" s="429">
        <v>0</v>
      </c>
      <c r="I67" s="429">
        <v>0</v>
      </c>
      <c r="J67" s="429">
        <v>0</v>
      </c>
      <c r="K67" s="429">
        <v>0</v>
      </c>
      <c r="L67" s="429">
        <v>0</v>
      </c>
      <c r="M67" s="429">
        <v>0</v>
      </c>
      <c r="N67" s="429">
        <v>0</v>
      </c>
      <c r="O67" s="429">
        <v>0</v>
      </c>
      <c r="P67" s="429">
        <v>0</v>
      </c>
      <c r="Q67" s="429">
        <v>40</v>
      </c>
      <c r="R67" s="430">
        <v>22</v>
      </c>
      <c r="S67" s="427">
        <f t="shared" si="1"/>
        <v>62</v>
      </c>
    </row>
    <row r="68" spans="1:19" ht="10.5" customHeight="1" x14ac:dyDescent="0.2">
      <c r="A68" s="113"/>
      <c r="B68" s="96">
        <v>54</v>
      </c>
      <c r="C68" s="98"/>
      <c r="D68" s="98"/>
      <c r="E68" s="432">
        <v>0</v>
      </c>
      <c r="F68" s="433">
        <v>0</v>
      </c>
      <c r="G68" s="509">
        <v>0</v>
      </c>
      <c r="H68" s="509">
        <v>0</v>
      </c>
      <c r="I68" s="509">
        <v>0</v>
      </c>
      <c r="J68" s="509">
        <v>0</v>
      </c>
      <c r="K68" s="509">
        <v>0</v>
      </c>
      <c r="L68" s="509">
        <v>0</v>
      </c>
      <c r="M68" s="509">
        <v>0</v>
      </c>
      <c r="N68" s="509">
        <v>0</v>
      </c>
      <c r="O68" s="509">
        <v>0</v>
      </c>
      <c r="P68" s="509">
        <v>0</v>
      </c>
      <c r="Q68" s="509">
        <v>32</v>
      </c>
      <c r="R68" s="541">
        <v>22</v>
      </c>
      <c r="S68" s="431">
        <f t="shared" si="1"/>
        <v>54</v>
      </c>
    </row>
    <row r="69" spans="1:19" ht="10.5" customHeight="1" x14ac:dyDescent="0.2">
      <c r="A69" s="106"/>
      <c r="B69" s="107">
        <v>55</v>
      </c>
      <c r="C69" s="108"/>
      <c r="D69" s="108"/>
      <c r="E69" s="428">
        <v>0</v>
      </c>
      <c r="F69" s="429">
        <v>0</v>
      </c>
      <c r="G69" s="429">
        <v>0</v>
      </c>
      <c r="H69" s="429">
        <v>0</v>
      </c>
      <c r="I69" s="429">
        <v>0</v>
      </c>
      <c r="J69" s="429">
        <v>0</v>
      </c>
      <c r="K69" s="429">
        <v>0</v>
      </c>
      <c r="L69" s="429">
        <v>0</v>
      </c>
      <c r="M69" s="429">
        <v>0</v>
      </c>
      <c r="N69" s="429">
        <v>0</v>
      </c>
      <c r="O69" s="429">
        <v>0</v>
      </c>
      <c r="P69" s="429">
        <v>0</v>
      </c>
      <c r="Q69" s="429">
        <v>29</v>
      </c>
      <c r="R69" s="430">
        <v>24</v>
      </c>
      <c r="S69" s="427">
        <f t="shared" si="1"/>
        <v>53</v>
      </c>
    </row>
    <row r="70" spans="1:19" ht="10.5" customHeight="1" x14ac:dyDescent="0.2">
      <c r="A70" s="113"/>
      <c r="B70" s="96">
        <v>56</v>
      </c>
      <c r="C70" s="98"/>
      <c r="D70" s="98"/>
      <c r="E70" s="432">
        <v>0</v>
      </c>
      <c r="F70" s="433">
        <v>0</v>
      </c>
      <c r="G70" s="509">
        <v>0</v>
      </c>
      <c r="H70" s="509">
        <v>0</v>
      </c>
      <c r="I70" s="509">
        <v>0</v>
      </c>
      <c r="J70" s="509">
        <v>0</v>
      </c>
      <c r="K70" s="509">
        <v>0</v>
      </c>
      <c r="L70" s="509">
        <v>0</v>
      </c>
      <c r="M70" s="509">
        <v>0</v>
      </c>
      <c r="N70" s="509">
        <v>0</v>
      </c>
      <c r="O70" s="509">
        <v>0</v>
      </c>
      <c r="P70" s="509">
        <v>0</v>
      </c>
      <c r="Q70" s="509">
        <v>40</v>
      </c>
      <c r="R70" s="541">
        <v>23</v>
      </c>
      <c r="S70" s="431">
        <f t="shared" si="1"/>
        <v>63</v>
      </c>
    </row>
    <row r="71" spans="1:19" ht="10.5" customHeight="1" x14ac:dyDescent="0.2">
      <c r="A71" s="106"/>
      <c r="B71" s="107">
        <v>57</v>
      </c>
      <c r="C71" s="108"/>
      <c r="D71" s="108"/>
      <c r="E71" s="428">
        <v>0</v>
      </c>
      <c r="F71" s="429">
        <v>0</v>
      </c>
      <c r="G71" s="429">
        <v>0</v>
      </c>
      <c r="H71" s="429">
        <v>0</v>
      </c>
      <c r="I71" s="429">
        <v>0</v>
      </c>
      <c r="J71" s="429">
        <v>0</v>
      </c>
      <c r="K71" s="429">
        <v>0</v>
      </c>
      <c r="L71" s="429">
        <v>0</v>
      </c>
      <c r="M71" s="429">
        <v>0</v>
      </c>
      <c r="N71" s="429">
        <v>0</v>
      </c>
      <c r="O71" s="429">
        <v>0</v>
      </c>
      <c r="P71" s="429">
        <v>0</v>
      </c>
      <c r="Q71" s="429">
        <v>42</v>
      </c>
      <c r="R71" s="430">
        <v>24</v>
      </c>
      <c r="S71" s="427">
        <f t="shared" si="1"/>
        <v>66</v>
      </c>
    </row>
    <row r="72" spans="1:19" ht="10.5" customHeight="1" x14ac:dyDescent="0.2">
      <c r="A72" s="113"/>
      <c r="B72" s="96">
        <v>58</v>
      </c>
      <c r="C72" s="98"/>
      <c r="D72" s="98"/>
      <c r="E72" s="432">
        <v>0</v>
      </c>
      <c r="F72" s="433">
        <v>0</v>
      </c>
      <c r="G72" s="509">
        <v>0</v>
      </c>
      <c r="H72" s="509">
        <v>0</v>
      </c>
      <c r="I72" s="509">
        <v>0</v>
      </c>
      <c r="J72" s="509">
        <v>0</v>
      </c>
      <c r="K72" s="509">
        <v>0</v>
      </c>
      <c r="L72" s="509">
        <v>0</v>
      </c>
      <c r="M72" s="509">
        <v>0</v>
      </c>
      <c r="N72" s="509">
        <v>0</v>
      </c>
      <c r="O72" s="509">
        <v>0</v>
      </c>
      <c r="P72" s="509">
        <v>0</v>
      </c>
      <c r="Q72" s="509">
        <v>31</v>
      </c>
      <c r="R72" s="541">
        <v>38</v>
      </c>
      <c r="S72" s="431">
        <f t="shared" si="1"/>
        <v>69</v>
      </c>
    </row>
    <row r="73" spans="1:19" ht="10.5" customHeight="1" x14ac:dyDescent="0.2">
      <c r="A73" s="106"/>
      <c r="B73" s="107">
        <v>59</v>
      </c>
      <c r="C73" s="108"/>
      <c r="D73" s="108"/>
      <c r="E73" s="428">
        <v>0</v>
      </c>
      <c r="F73" s="429">
        <v>0</v>
      </c>
      <c r="G73" s="429">
        <v>0</v>
      </c>
      <c r="H73" s="429">
        <v>0</v>
      </c>
      <c r="I73" s="429">
        <v>0</v>
      </c>
      <c r="J73" s="429">
        <v>0</v>
      </c>
      <c r="K73" s="429">
        <v>0</v>
      </c>
      <c r="L73" s="429">
        <v>0</v>
      </c>
      <c r="M73" s="429">
        <v>0</v>
      </c>
      <c r="N73" s="429">
        <v>0</v>
      </c>
      <c r="O73" s="429">
        <v>0</v>
      </c>
      <c r="P73" s="429">
        <v>0</v>
      </c>
      <c r="Q73" s="429">
        <v>52</v>
      </c>
      <c r="R73" s="430">
        <v>25</v>
      </c>
      <c r="S73" s="427">
        <f t="shared" si="1"/>
        <v>77</v>
      </c>
    </row>
    <row r="74" spans="1:19" ht="10.5" customHeight="1" x14ac:dyDescent="0.2">
      <c r="A74" s="113"/>
      <c r="B74" s="96">
        <v>60</v>
      </c>
      <c r="C74" s="98"/>
      <c r="D74" s="98"/>
      <c r="E74" s="432">
        <v>0</v>
      </c>
      <c r="F74" s="433">
        <v>0</v>
      </c>
      <c r="G74" s="509">
        <v>0</v>
      </c>
      <c r="H74" s="509">
        <v>0</v>
      </c>
      <c r="I74" s="509">
        <v>0</v>
      </c>
      <c r="J74" s="509">
        <v>0</v>
      </c>
      <c r="K74" s="509">
        <v>0</v>
      </c>
      <c r="L74" s="509">
        <v>0</v>
      </c>
      <c r="M74" s="509">
        <v>0</v>
      </c>
      <c r="N74" s="509">
        <v>0</v>
      </c>
      <c r="O74" s="509">
        <v>0</v>
      </c>
      <c r="P74" s="509">
        <v>0</v>
      </c>
      <c r="Q74" s="509">
        <v>38</v>
      </c>
      <c r="R74" s="541">
        <v>40</v>
      </c>
      <c r="S74" s="431">
        <f t="shared" si="1"/>
        <v>78</v>
      </c>
    </row>
    <row r="75" spans="1:19" ht="10.5" customHeight="1" x14ac:dyDescent="0.2">
      <c r="A75" s="106"/>
      <c r="B75" s="107">
        <v>61</v>
      </c>
      <c r="C75" s="108"/>
      <c r="D75" s="108"/>
      <c r="E75" s="428">
        <v>0</v>
      </c>
      <c r="F75" s="429">
        <v>0</v>
      </c>
      <c r="G75" s="429">
        <v>0</v>
      </c>
      <c r="H75" s="429">
        <v>0</v>
      </c>
      <c r="I75" s="429">
        <v>0</v>
      </c>
      <c r="J75" s="429">
        <v>0</v>
      </c>
      <c r="K75" s="429">
        <v>0</v>
      </c>
      <c r="L75" s="429">
        <v>0</v>
      </c>
      <c r="M75" s="429">
        <v>0</v>
      </c>
      <c r="N75" s="429">
        <v>0</v>
      </c>
      <c r="O75" s="429">
        <v>0</v>
      </c>
      <c r="P75" s="429">
        <v>0</v>
      </c>
      <c r="Q75" s="429">
        <v>54</v>
      </c>
      <c r="R75" s="430">
        <v>25</v>
      </c>
      <c r="S75" s="427">
        <f t="shared" si="1"/>
        <v>79</v>
      </c>
    </row>
    <row r="76" spans="1:19" ht="10.5" customHeight="1" x14ac:dyDescent="0.2">
      <c r="A76" s="113"/>
      <c r="B76" s="96">
        <v>62</v>
      </c>
      <c r="C76" s="98"/>
      <c r="D76" s="98"/>
      <c r="E76" s="432">
        <v>0</v>
      </c>
      <c r="F76" s="433">
        <v>0</v>
      </c>
      <c r="G76" s="509">
        <v>0</v>
      </c>
      <c r="H76" s="509">
        <v>0</v>
      </c>
      <c r="I76" s="509">
        <v>0</v>
      </c>
      <c r="J76" s="509">
        <v>0</v>
      </c>
      <c r="K76" s="509">
        <v>0</v>
      </c>
      <c r="L76" s="509">
        <v>0</v>
      </c>
      <c r="M76" s="509">
        <v>0</v>
      </c>
      <c r="N76" s="509">
        <v>0</v>
      </c>
      <c r="O76" s="509">
        <v>0</v>
      </c>
      <c r="P76" s="509">
        <v>0</v>
      </c>
      <c r="Q76" s="509">
        <v>41</v>
      </c>
      <c r="R76" s="541">
        <v>31</v>
      </c>
      <c r="S76" s="431">
        <f t="shared" si="1"/>
        <v>72</v>
      </c>
    </row>
    <row r="77" spans="1:19" ht="10.5" customHeight="1" x14ac:dyDescent="0.2">
      <c r="A77" s="106"/>
      <c r="B77" s="107">
        <v>63</v>
      </c>
      <c r="C77" s="108"/>
      <c r="D77" s="108"/>
      <c r="E77" s="428">
        <v>0</v>
      </c>
      <c r="F77" s="429">
        <v>0</v>
      </c>
      <c r="G77" s="429">
        <v>0</v>
      </c>
      <c r="H77" s="429">
        <v>0</v>
      </c>
      <c r="I77" s="429">
        <v>0</v>
      </c>
      <c r="J77" s="429">
        <v>0</v>
      </c>
      <c r="K77" s="429">
        <v>0</v>
      </c>
      <c r="L77" s="429">
        <v>0</v>
      </c>
      <c r="M77" s="429">
        <v>0</v>
      </c>
      <c r="N77" s="429">
        <v>0</v>
      </c>
      <c r="O77" s="429">
        <v>0</v>
      </c>
      <c r="P77" s="429">
        <v>0</v>
      </c>
      <c r="Q77" s="429">
        <v>52</v>
      </c>
      <c r="R77" s="430">
        <v>24</v>
      </c>
      <c r="S77" s="427">
        <f t="shared" si="1"/>
        <v>76</v>
      </c>
    </row>
    <row r="78" spans="1:19" ht="10.5" customHeight="1" x14ac:dyDescent="0.2">
      <c r="A78" s="113"/>
      <c r="B78" s="96">
        <v>64</v>
      </c>
      <c r="C78" s="98"/>
      <c r="D78" s="98"/>
      <c r="E78" s="432">
        <v>0</v>
      </c>
      <c r="F78" s="433">
        <v>0</v>
      </c>
      <c r="G78" s="509">
        <v>0</v>
      </c>
      <c r="H78" s="509">
        <v>0</v>
      </c>
      <c r="I78" s="509">
        <v>0</v>
      </c>
      <c r="J78" s="509">
        <v>0</v>
      </c>
      <c r="K78" s="509">
        <v>0</v>
      </c>
      <c r="L78" s="509">
        <v>0</v>
      </c>
      <c r="M78" s="509">
        <v>0</v>
      </c>
      <c r="N78" s="509">
        <v>0</v>
      </c>
      <c r="O78" s="509">
        <v>0</v>
      </c>
      <c r="P78" s="509">
        <v>0</v>
      </c>
      <c r="Q78" s="509">
        <v>49</v>
      </c>
      <c r="R78" s="541">
        <v>18</v>
      </c>
      <c r="S78" s="431">
        <f t="shared" ref="S78:S115" si="2">SUM(E78:R78)</f>
        <v>67</v>
      </c>
    </row>
    <row r="79" spans="1:19" ht="10.5" customHeight="1" x14ac:dyDescent="0.2">
      <c r="A79" s="106"/>
      <c r="B79" s="107">
        <v>65</v>
      </c>
      <c r="C79" s="108"/>
      <c r="D79" s="108"/>
      <c r="E79" s="428">
        <v>0</v>
      </c>
      <c r="F79" s="429">
        <v>0</v>
      </c>
      <c r="G79" s="429">
        <v>0</v>
      </c>
      <c r="H79" s="429">
        <v>0</v>
      </c>
      <c r="I79" s="429">
        <v>0</v>
      </c>
      <c r="J79" s="429">
        <v>0</v>
      </c>
      <c r="K79" s="429">
        <v>0</v>
      </c>
      <c r="L79" s="429">
        <v>0</v>
      </c>
      <c r="M79" s="429">
        <v>0</v>
      </c>
      <c r="N79" s="429">
        <v>0</v>
      </c>
      <c r="O79" s="429">
        <v>0</v>
      </c>
      <c r="P79" s="429">
        <v>0</v>
      </c>
      <c r="Q79" s="429">
        <v>42</v>
      </c>
      <c r="R79" s="430">
        <v>23</v>
      </c>
      <c r="S79" s="427">
        <f t="shared" si="2"/>
        <v>65</v>
      </c>
    </row>
    <row r="80" spans="1:19" ht="10.5" customHeight="1" x14ac:dyDescent="0.2">
      <c r="A80" s="113"/>
      <c r="B80" s="96">
        <v>66</v>
      </c>
      <c r="C80" s="98"/>
      <c r="D80" s="98"/>
      <c r="E80" s="432">
        <v>0</v>
      </c>
      <c r="F80" s="433">
        <v>0</v>
      </c>
      <c r="G80" s="509">
        <v>0</v>
      </c>
      <c r="H80" s="509">
        <v>0</v>
      </c>
      <c r="I80" s="509">
        <v>0</v>
      </c>
      <c r="J80" s="509">
        <v>0</v>
      </c>
      <c r="K80" s="509">
        <v>0</v>
      </c>
      <c r="L80" s="509">
        <v>0</v>
      </c>
      <c r="M80" s="509">
        <v>0</v>
      </c>
      <c r="N80" s="509">
        <v>0</v>
      </c>
      <c r="O80" s="509">
        <v>0</v>
      </c>
      <c r="P80" s="509">
        <v>0</v>
      </c>
      <c r="Q80" s="509">
        <v>32</v>
      </c>
      <c r="R80" s="541">
        <v>26</v>
      </c>
      <c r="S80" s="431">
        <f t="shared" si="2"/>
        <v>58</v>
      </c>
    </row>
    <row r="81" spans="1:19" ht="10.5" customHeight="1" thickBot="1" x14ac:dyDescent="0.25">
      <c r="A81" s="114"/>
      <c r="B81" s="115">
        <v>67</v>
      </c>
      <c r="C81" s="116"/>
      <c r="D81" s="116"/>
      <c r="E81" s="515">
        <v>0</v>
      </c>
      <c r="F81" s="517">
        <v>0</v>
      </c>
      <c r="G81" s="517">
        <v>0</v>
      </c>
      <c r="H81" s="517">
        <v>0</v>
      </c>
      <c r="I81" s="517">
        <v>0</v>
      </c>
      <c r="J81" s="517">
        <v>0</v>
      </c>
      <c r="K81" s="517">
        <v>0</v>
      </c>
      <c r="L81" s="517">
        <v>0</v>
      </c>
      <c r="M81" s="517">
        <v>0</v>
      </c>
      <c r="N81" s="517">
        <v>0</v>
      </c>
      <c r="O81" s="517">
        <v>0</v>
      </c>
      <c r="P81" s="517">
        <v>0</v>
      </c>
      <c r="Q81" s="517">
        <v>38</v>
      </c>
      <c r="R81" s="516">
        <v>29</v>
      </c>
      <c r="S81" s="524">
        <f t="shared" si="2"/>
        <v>67</v>
      </c>
    </row>
    <row r="82" spans="1:19" ht="10.5" customHeight="1" x14ac:dyDescent="0.2">
      <c r="A82" s="113"/>
      <c r="B82" s="96">
        <v>68</v>
      </c>
      <c r="C82" s="98"/>
      <c r="D82" s="98"/>
      <c r="E82" s="432">
        <v>0</v>
      </c>
      <c r="F82" s="433">
        <v>0</v>
      </c>
      <c r="G82" s="509">
        <v>0</v>
      </c>
      <c r="H82" s="509">
        <v>0</v>
      </c>
      <c r="I82" s="509">
        <v>0</v>
      </c>
      <c r="J82" s="509">
        <v>0</v>
      </c>
      <c r="K82" s="509">
        <v>0</v>
      </c>
      <c r="L82" s="509">
        <v>0</v>
      </c>
      <c r="M82" s="509">
        <v>0</v>
      </c>
      <c r="N82" s="509">
        <v>0</v>
      </c>
      <c r="O82" s="509">
        <v>0</v>
      </c>
      <c r="P82" s="509">
        <v>0</v>
      </c>
      <c r="Q82" s="509">
        <v>30</v>
      </c>
      <c r="R82" s="541">
        <v>25</v>
      </c>
      <c r="S82" s="431">
        <f t="shared" si="2"/>
        <v>55</v>
      </c>
    </row>
    <row r="83" spans="1:19" ht="10.5" customHeight="1" x14ac:dyDescent="0.2">
      <c r="A83" s="106"/>
      <c r="B83" s="107">
        <v>69</v>
      </c>
      <c r="C83" s="108"/>
      <c r="D83" s="108"/>
      <c r="E83" s="428">
        <v>0</v>
      </c>
      <c r="F83" s="429">
        <v>0</v>
      </c>
      <c r="G83" s="429">
        <v>0</v>
      </c>
      <c r="H83" s="429">
        <v>0</v>
      </c>
      <c r="I83" s="429">
        <v>0</v>
      </c>
      <c r="J83" s="429">
        <v>0</v>
      </c>
      <c r="K83" s="429">
        <v>0</v>
      </c>
      <c r="L83" s="429">
        <v>0</v>
      </c>
      <c r="M83" s="429">
        <v>0</v>
      </c>
      <c r="N83" s="429">
        <v>0</v>
      </c>
      <c r="O83" s="429">
        <v>0</v>
      </c>
      <c r="P83" s="429">
        <v>0</v>
      </c>
      <c r="Q83" s="429">
        <v>44</v>
      </c>
      <c r="R83" s="430">
        <v>27</v>
      </c>
      <c r="S83" s="427">
        <f t="shared" si="2"/>
        <v>71</v>
      </c>
    </row>
    <row r="84" spans="1:19" ht="10.5" customHeight="1" x14ac:dyDescent="0.2">
      <c r="A84" s="113"/>
      <c r="B84" s="96">
        <v>70</v>
      </c>
      <c r="C84" s="98"/>
      <c r="D84" s="98"/>
      <c r="E84" s="432">
        <v>0</v>
      </c>
      <c r="F84" s="433">
        <v>0</v>
      </c>
      <c r="G84" s="509">
        <v>0</v>
      </c>
      <c r="H84" s="509">
        <v>0</v>
      </c>
      <c r="I84" s="509">
        <v>0</v>
      </c>
      <c r="J84" s="509">
        <v>0</v>
      </c>
      <c r="K84" s="509">
        <v>0</v>
      </c>
      <c r="L84" s="509">
        <v>0</v>
      </c>
      <c r="M84" s="509">
        <v>0</v>
      </c>
      <c r="N84" s="509">
        <v>0</v>
      </c>
      <c r="O84" s="509">
        <v>0</v>
      </c>
      <c r="P84" s="509">
        <v>0</v>
      </c>
      <c r="Q84" s="509">
        <v>35</v>
      </c>
      <c r="R84" s="541">
        <v>22</v>
      </c>
      <c r="S84" s="431">
        <f t="shared" si="2"/>
        <v>57</v>
      </c>
    </row>
    <row r="85" spans="1:19" ht="10.5" customHeight="1" x14ac:dyDescent="0.2">
      <c r="A85" s="106"/>
      <c r="B85" s="107">
        <v>71</v>
      </c>
      <c r="C85" s="108"/>
      <c r="D85" s="108"/>
      <c r="E85" s="428">
        <v>0</v>
      </c>
      <c r="F85" s="429">
        <v>0</v>
      </c>
      <c r="G85" s="429">
        <v>0</v>
      </c>
      <c r="H85" s="429">
        <v>0</v>
      </c>
      <c r="I85" s="429">
        <v>0</v>
      </c>
      <c r="J85" s="429">
        <v>0</v>
      </c>
      <c r="K85" s="429">
        <v>0</v>
      </c>
      <c r="L85" s="429">
        <v>0</v>
      </c>
      <c r="M85" s="429">
        <v>0</v>
      </c>
      <c r="N85" s="429">
        <v>0</v>
      </c>
      <c r="O85" s="429">
        <v>0</v>
      </c>
      <c r="P85" s="429">
        <v>0</v>
      </c>
      <c r="Q85" s="429">
        <v>34</v>
      </c>
      <c r="R85" s="430">
        <v>15</v>
      </c>
      <c r="S85" s="427">
        <f t="shared" si="2"/>
        <v>49</v>
      </c>
    </row>
    <row r="86" spans="1:19" ht="10.5" customHeight="1" x14ac:dyDescent="0.2">
      <c r="A86" s="113"/>
      <c r="B86" s="96">
        <v>72</v>
      </c>
      <c r="C86" s="98"/>
      <c r="D86" s="98"/>
      <c r="E86" s="432">
        <v>0</v>
      </c>
      <c r="F86" s="433">
        <v>0</v>
      </c>
      <c r="G86" s="509">
        <v>0</v>
      </c>
      <c r="H86" s="509">
        <v>0</v>
      </c>
      <c r="I86" s="509">
        <v>0</v>
      </c>
      <c r="J86" s="509">
        <v>0</v>
      </c>
      <c r="K86" s="509">
        <v>0</v>
      </c>
      <c r="L86" s="509">
        <v>0</v>
      </c>
      <c r="M86" s="509">
        <v>0</v>
      </c>
      <c r="N86" s="509">
        <v>0</v>
      </c>
      <c r="O86" s="509">
        <v>0</v>
      </c>
      <c r="P86" s="509">
        <v>0</v>
      </c>
      <c r="Q86" s="509">
        <v>35</v>
      </c>
      <c r="R86" s="541">
        <v>15</v>
      </c>
      <c r="S86" s="431">
        <f t="shared" si="2"/>
        <v>50</v>
      </c>
    </row>
    <row r="87" spans="1:19" ht="10.5" customHeight="1" x14ac:dyDescent="0.2">
      <c r="A87" s="106"/>
      <c r="B87" s="107">
        <v>73</v>
      </c>
      <c r="C87" s="108"/>
      <c r="D87" s="108"/>
      <c r="E87" s="428">
        <v>0</v>
      </c>
      <c r="F87" s="429">
        <v>0</v>
      </c>
      <c r="G87" s="429">
        <v>0</v>
      </c>
      <c r="H87" s="429">
        <v>0</v>
      </c>
      <c r="I87" s="429">
        <v>0</v>
      </c>
      <c r="J87" s="429">
        <v>0</v>
      </c>
      <c r="K87" s="429">
        <v>0</v>
      </c>
      <c r="L87" s="429">
        <v>0</v>
      </c>
      <c r="M87" s="429">
        <v>0</v>
      </c>
      <c r="N87" s="429">
        <v>0</v>
      </c>
      <c r="O87" s="429">
        <v>0</v>
      </c>
      <c r="P87" s="429">
        <v>0</v>
      </c>
      <c r="Q87" s="429">
        <v>26</v>
      </c>
      <c r="R87" s="430">
        <v>22</v>
      </c>
      <c r="S87" s="427">
        <f t="shared" si="2"/>
        <v>48</v>
      </c>
    </row>
    <row r="88" spans="1:19" ht="10.5" customHeight="1" x14ac:dyDescent="0.2">
      <c r="A88" s="113"/>
      <c r="B88" s="96">
        <v>74</v>
      </c>
      <c r="C88" s="98"/>
      <c r="D88" s="98"/>
      <c r="E88" s="432">
        <v>0</v>
      </c>
      <c r="F88" s="433">
        <v>0</v>
      </c>
      <c r="G88" s="509">
        <v>0</v>
      </c>
      <c r="H88" s="509">
        <v>0</v>
      </c>
      <c r="I88" s="509">
        <v>0</v>
      </c>
      <c r="J88" s="509">
        <v>0</v>
      </c>
      <c r="K88" s="509">
        <v>0</v>
      </c>
      <c r="L88" s="509">
        <v>0</v>
      </c>
      <c r="M88" s="509">
        <v>0</v>
      </c>
      <c r="N88" s="509">
        <v>0</v>
      </c>
      <c r="O88" s="509">
        <v>0</v>
      </c>
      <c r="P88" s="509">
        <v>0</v>
      </c>
      <c r="Q88" s="509">
        <v>19</v>
      </c>
      <c r="R88" s="541">
        <v>14</v>
      </c>
      <c r="S88" s="431">
        <f t="shared" si="2"/>
        <v>33</v>
      </c>
    </row>
    <row r="89" spans="1:19" ht="10.5" customHeight="1" x14ac:dyDescent="0.2">
      <c r="A89" s="106"/>
      <c r="B89" s="107">
        <v>75</v>
      </c>
      <c r="C89" s="108"/>
      <c r="D89" s="108"/>
      <c r="E89" s="428">
        <v>0</v>
      </c>
      <c r="F89" s="429">
        <v>0</v>
      </c>
      <c r="G89" s="429">
        <v>0</v>
      </c>
      <c r="H89" s="429">
        <v>0</v>
      </c>
      <c r="I89" s="429">
        <v>0</v>
      </c>
      <c r="J89" s="429">
        <v>0</v>
      </c>
      <c r="K89" s="429">
        <v>0</v>
      </c>
      <c r="L89" s="429">
        <v>0</v>
      </c>
      <c r="M89" s="429">
        <v>0</v>
      </c>
      <c r="N89" s="429">
        <v>0</v>
      </c>
      <c r="O89" s="429">
        <v>0</v>
      </c>
      <c r="P89" s="429">
        <v>0</v>
      </c>
      <c r="Q89" s="429">
        <v>22</v>
      </c>
      <c r="R89" s="430">
        <v>10</v>
      </c>
      <c r="S89" s="427">
        <f t="shared" si="2"/>
        <v>32</v>
      </c>
    </row>
    <row r="90" spans="1:19" ht="10.5" customHeight="1" x14ac:dyDescent="0.2">
      <c r="A90" s="113"/>
      <c r="B90" s="96">
        <v>76</v>
      </c>
      <c r="C90" s="98"/>
      <c r="D90" s="98"/>
      <c r="E90" s="432">
        <v>0</v>
      </c>
      <c r="F90" s="433">
        <v>0</v>
      </c>
      <c r="G90" s="509">
        <v>0</v>
      </c>
      <c r="H90" s="509">
        <v>0</v>
      </c>
      <c r="I90" s="509">
        <v>0</v>
      </c>
      <c r="J90" s="509">
        <v>0</v>
      </c>
      <c r="K90" s="509">
        <v>0</v>
      </c>
      <c r="L90" s="509">
        <v>0</v>
      </c>
      <c r="M90" s="509">
        <v>0</v>
      </c>
      <c r="N90" s="509">
        <v>0</v>
      </c>
      <c r="O90" s="509">
        <v>0</v>
      </c>
      <c r="P90" s="509">
        <v>0</v>
      </c>
      <c r="Q90" s="509">
        <v>23</v>
      </c>
      <c r="R90" s="541">
        <v>18</v>
      </c>
      <c r="S90" s="431">
        <f t="shared" si="2"/>
        <v>41</v>
      </c>
    </row>
    <row r="91" spans="1:19" ht="10.5" customHeight="1" x14ac:dyDescent="0.2">
      <c r="A91" s="106"/>
      <c r="B91" s="107">
        <v>77</v>
      </c>
      <c r="C91" s="108"/>
      <c r="D91" s="108"/>
      <c r="E91" s="428">
        <v>0</v>
      </c>
      <c r="F91" s="429">
        <v>0</v>
      </c>
      <c r="G91" s="429">
        <v>0</v>
      </c>
      <c r="H91" s="429">
        <v>0</v>
      </c>
      <c r="I91" s="429">
        <v>0</v>
      </c>
      <c r="J91" s="429">
        <v>0</v>
      </c>
      <c r="K91" s="429">
        <v>0</v>
      </c>
      <c r="L91" s="429">
        <v>0</v>
      </c>
      <c r="M91" s="429">
        <v>0</v>
      </c>
      <c r="N91" s="429">
        <v>0</v>
      </c>
      <c r="O91" s="429">
        <v>0</v>
      </c>
      <c r="P91" s="429">
        <v>0</v>
      </c>
      <c r="Q91" s="429">
        <v>24</v>
      </c>
      <c r="R91" s="430">
        <v>7</v>
      </c>
      <c r="S91" s="427">
        <f t="shared" si="2"/>
        <v>31</v>
      </c>
    </row>
    <row r="92" spans="1:19" ht="10.5" customHeight="1" x14ac:dyDescent="0.2">
      <c r="A92" s="113"/>
      <c r="B92" s="96">
        <v>78</v>
      </c>
      <c r="C92" s="98"/>
      <c r="D92" s="98"/>
      <c r="E92" s="432">
        <v>0</v>
      </c>
      <c r="F92" s="433">
        <v>0</v>
      </c>
      <c r="G92" s="509">
        <v>0</v>
      </c>
      <c r="H92" s="509">
        <v>0</v>
      </c>
      <c r="I92" s="509">
        <v>0</v>
      </c>
      <c r="J92" s="509">
        <v>0</v>
      </c>
      <c r="K92" s="509">
        <v>0</v>
      </c>
      <c r="L92" s="509">
        <v>0</v>
      </c>
      <c r="M92" s="509">
        <v>0</v>
      </c>
      <c r="N92" s="509">
        <v>0</v>
      </c>
      <c r="O92" s="509">
        <v>0</v>
      </c>
      <c r="P92" s="509">
        <v>0</v>
      </c>
      <c r="Q92" s="509">
        <v>16</v>
      </c>
      <c r="R92" s="541">
        <v>9</v>
      </c>
      <c r="S92" s="431">
        <f t="shared" si="2"/>
        <v>25</v>
      </c>
    </row>
    <row r="93" spans="1:19" ht="10.5" customHeight="1" x14ac:dyDescent="0.2">
      <c r="A93" s="106"/>
      <c r="B93" s="107">
        <v>79</v>
      </c>
      <c r="C93" s="108"/>
      <c r="D93" s="108"/>
      <c r="E93" s="428">
        <v>0</v>
      </c>
      <c r="F93" s="429">
        <v>0</v>
      </c>
      <c r="G93" s="429">
        <v>0</v>
      </c>
      <c r="H93" s="429">
        <v>0</v>
      </c>
      <c r="I93" s="429">
        <v>0</v>
      </c>
      <c r="J93" s="429">
        <v>0</v>
      </c>
      <c r="K93" s="429">
        <v>0</v>
      </c>
      <c r="L93" s="429">
        <v>0</v>
      </c>
      <c r="M93" s="429">
        <v>0</v>
      </c>
      <c r="N93" s="429">
        <v>0</v>
      </c>
      <c r="O93" s="429">
        <v>0</v>
      </c>
      <c r="P93" s="429">
        <v>0</v>
      </c>
      <c r="Q93" s="429">
        <v>17</v>
      </c>
      <c r="R93" s="430">
        <v>10</v>
      </c>
      <c r="S93" s="427">
        <f t="shared" si="2"/>
        <v>27</v>
      </c>
    </row>
    <row r="94" spans="1:19" ht="10.5" customHeight="1" x14ac:dyDescent="0.2">
      <c r="A94" s="113"/>
      <c r="B94" s="96">
        <v>80</v>
      </c>
      <c r="C94" s="98"/>
      <c r="D94" s="98"/>
      <c r="E94" s="432">
        <v>0</v>
      </c>
      <c r="F94" s="433">
        <v>0</v>
      </c>
      <c r="G94" s="509">
        <v>0</v>
      </c>
      <c r="H94" s="509">
        <v>0</v>
      </c>
      <c r="I94" s="509">
        <v>0</v>
      </c>
      <c r="J94" s="509">
        <v>0</v>
      </c>
      <c r="K94" s="509">
        <v>0</v>
      </c>
      <c r="L94" s="509">
        <v>0</v>
      </c>
      <c r="M94" s="509">
        <v>0</v>
      </c>
      <c r="N94" s="509">
        <v>0</v>
      </c>
      <c r="O94" s="509">
        <v>0</v>
      </c>
      <c r="P94" s="509">
        <v>0</v>
      </c>
      <c r="Q94" s="509">
        <v>12</v>
      </c>
      <c r="R94" s="541">
        <v>9</v>
      </c>
      <c r="S94" s="431">
        <f t="shared" si="2"/>
        <v>21</v>
      </c>
    </row>
    <row r="95" spans="1:19" ht="10.5" customHeight="1" x14ac:dyDescent="0.2">
      <c r="A95" s="106"/>
      <c r="B95" s="107">
        <v>81</v>
      </c>
      <c r="C95" s="108"/>
      <c r="D95" s="108"/>
      <c r="E95" s="428">
        <v>0</v>
      </c>
      <c r="F95" s="429">
        <v>0</v>
      </c>
      <c r="G95" s="429">
        <v>0</v>
      </c>
      <c r="H95" s="429">
        <v>0</v>
      </c>
      <c r="I95" s="429">
        <v>0</v>
      </c>
      <c r="J95" s="429">
        <v>0</v>
      </c>
      <c r="K95" s="429">
        <v>0</v>
      </c>
      <c r="L95" s="429">
        <v>0</v>
      </c>
      <c r="M95" s="429">
        <v>0</v>
      </c>
      <c r="N95" s="429">
        <v>0</v>
      </c>
      <c r="O95" s="429">
        <v>0</v>
      </c>
      <c r="P95" s="429">
        <v>0</v>
      </c>
      <c r="Q95" s="429">
        <v>10</v>
      </c>
      <c r="R95" s="430">
        <v>6</v>
      </c>
      <c r="S95" s="427">
        <f t="shared" si="2"/>
        <v>16</v>
      </c>
    </row>
    <row r="96" spans="1:19" ht="10.5" customHeight="1" x14ac:dyDescent="0.2">
      <c r="A96" s="113"/>
      <c r="B96" s="96">
        <v>82</v>
      </c>
      <c r="C96" s="98"/>
      <c r="D96" s="98"/>
      <c r="E96" s="432">
        <v>0</v>
      </c>
      <c r="F96" s="433">
        <v>0</v>
      </c>
      <c r="G96" s="509">
        <v>0</v>
      </c>
      <c r="H96" s="509">
        <v>0</v>
      </c>
      <c r="I96" s="509">
        <v>0</v>
      </c>
      <c r="J96" s="509">
        <v>0</v>
      </c>
      <c r="K96" s="509">
        <v>0</v>
      </c>
      <c r="L96" s="509">
        <v>0</v>
      </c>
      <c r="M96" s="509">
        <v>0</v>
      </c>
      <c r="N96" s="509">
        <v>0</v>
      </c>
      <c r="O96" s="509">
        <v>0</v>
      </c>
      <c r="P96" s="509">
        <v>0</v>
      </c>
      <c r="Q96" s="509">
        <v>11</v>
      </c>
      <c r="R96" s="541">
        <v>8</v>
      </c>
      <c r="S96" s="431">
        <f t="shared" si="2"/>
        <v>19</v>
      </c>
    </row>
    <row r="97" spans="1:19" ht="10.5" customHeight="1" x14ac:dyDescent="0.2">
      <c r="A97" s="106"/>
      <c r="B97" s="107">
        <v>83</v>
      </c>
      <c r="C97" s="108"/>
      <c r="D97" s="108"/>
      <c r="E97" s="428">
        <v>0</v>
      </c>
      <c r="F97" s="429">
        <v>0</v>
      </c>
      <c r="G97" s="429">
        <v>0</v>
      </c>
      <c r="H97" s="429">
        <v>0</v>
      </c>
      <c r="I97" s="429">
        <v>0</v>
      </c>
      <c r="J97" s="429">
        <v>0</v>
      </c>
      <c r="K97" s="429">
        <v>0</v>
      </c>
      <c r="L97" s="429">
        <v>0</v>
      </c>
      <c r="M97" s="429">
        <v>0</v>
      </c>
      <c r="N97" s="429">
        <v>0</v>
      </c>
      <c r="O97" s="429">
        <v>0</v>
      </c>
      <c r="P97" s="429">
        <v>0</v>
      </c>
      <c r="Q97" s="429">
        <v>10</v>
      </c>
      <c r="R97" s="430">
        <v>8</v>
      </c>
      <c r="S97" s="427">
        <f t="shared" si="2"/>
        <v>18</v>
      </c>
    </row>
    <row r="98" spans="1:19" ht="10.5" customHeight="1" x14ac:dyDescent="0.2">
      <c r="A98" s="113"/>
      <c r="B98" s="96">
        <v>84</v>
      </c>
      <c r="C98" s="98"/>
      <c r="D98" s="98"/>
      <c r="E98" s="432">
        <v>0</v>
      </c>
      <c r="F98" s="433">
        <v>0</v>
      </c>
      <c r="G98" s="509">
        <v>0</v>
      </c>
      <c r="H98" s="509">
        <v>0</v>
      </c>
      <c r="I98" s="509">
        <v>0</v>
      </c>
      <c r="J98" s="509">
        <v>0</v>
      </c>
      <c r="K98" s="509">
        <v>0</v>
      </c>
      <c r="L98" s="509">
        <v>0</v>
      </c>
      <c r="M98" s="509">
        <v>0</v>
      </c>
      <c r="N98" s="509">
        <v>0</v>
      </c>
      <c r="O98" s="509">
        <v>0</v>
      </c>
      <c r="P98" s="509">
        <v>0</v>
      </c>
      <c r="Q98" s="509">
        <v>11</v>
      </c>
      <c r="R98" s="541">
        <v>3</v>
      </c>
      <c r="S98" s="431">
        <f t="shared" si="2"/>
        <v>14</v>
      </c>
    </row>
    <row r="99" spans="1:19" ht="10.5" customHeight="1" x14ac:dyDescent="0.2">
      <c r="A99" s="106"/>
      <c r="B99" s="107">
        <v>85</v>
      </c>
      <c r="C99" s="108"/>
      <c r="D99" s="108"/>
      <c r="E99" s="428">
        <v>0</v>
      </c>
      <c r="F99" s="429">
        <v>0</v>
      </c>
      <c r="G99" s="429">
        <v>0</v>
      </c>
      <c r="H99" s="429">
        <v>0</v>
      </c>
      <c r="I99" s="429">
        <v>0</v>
      </c>
      <c r="J99" s="429">
        <v>0</v>
      </c>
      <c r="K99" s="429">
        <v>0</v>
      </c>
      <c r="L99" s="429">
        <v>0</v>
      </c>
      <c r="M99" s="429">
        <v>0</v>
      </c>
      <c r="N99" s="429">
        <v>0</v>
      </c>
      <c r="O99" s="429">
        <v>0</v>
      </c>
      <c r="P99" s="429">
        <v>0</v>
      </c>
      <c r="Q99" s="429">
        <v>13</v>
      </c>
      <c r="R99" s="430">
        <v>1</v>
      </c>
      <c r="S99" s="427">
        <f t="shared" si="2"/>
        <v>14</v>
      </c>
    </row>
    <row r="100" spans="1:19" ht="10.5" customHeight="1" x14ac:dyDescent="0.2">
      <c r="A100" s="113"/>
      <c r="B100" s="96">
        <v>86</v>
      </c>
      <c r="C100" s="98"/>
      <c r="D100" s="98"/>
      <c r="E100" s="432">
        <v>0</v>
      </c>
      <c r="F100" s="433">
        <v>0</v>
      </c>
      <c r="G100" s="509">
        <v>0</v>
      </c>
      <c r="H100" s="509">
        <v>0</v>
      </c>
      <c r="I100" s="509">
        <v>0</v>
      </c>
      <c r="J100" s="509">
        <v>0</v>
      </c>
      <c r="K100" s="509">
        <v>0</v>
      </c>
      <c r="L100" s="509">
        <v>0</v>
      </c>
      <c r="M100" s="509">
        <v>0</v>
      </c>
      <c r="N100" s="509">
        <v>0</v>
      </c>
      <c r="O100" s="509">
        <v>0</v>
      </c>
      <c r="P100" s="509">
        <v>0</v>
      </c>
      <c r="Q100" s="509">
        <v>9</v>
      </c>
      <c r="R100" s="541">
        <v>4</v>
      </c>
      <c r="S100" s="431">
        <f t="shared" si="2"/>
        <v>13</v>
      </c>
    </row>
    <row r="101" spans="1:19" ht="10.5" customHeight="1" x14ac:dyDescent="0.2">
      <c r="A101" s="106"/>
      <c r="B101" s="107">
        <v>87</v>
      </c>
      <c r="C101" s="108"/>
      <c r="D101" s="108"/>
      <c r="E101" s="428">
        <v>0</v>
      </c>
      <c r="F101" s="429">
        <v>0</v>
      </c>
      <c r="G101" s="429">
        <v>0</v>
      </c>
      <c r="H101" s="429">
        <v>0</v>
      </c>
      <c r="I101" s="429">
        <v>0</v>
      </c>
      <c r="J101" s="429">
        <v>0</v>
      </c>
      <c r="K101" s="429">
        <v>0</v>
      </c>
      <c r="L101" s="429">
        <v>0</v>
      </c>
      <c r="M101" s="429">
        <v>0</v>
      </c>
      <c r="N101" s="429">
        <v>0</v>
      </c>
      <c r="O101" s="429">
        <v>0</v>
      </c>
      <c r="P101" s="429">
        <v>0</v>
      </c>
      <c r="Q101" s="429">
        <v>6</v>
      </c>
      <c r="R101" s="430">
        <v>4</v>
      </c>
      <c r="S101" s="427">
        <f t="shared" si="2"/>
        <v>10</v>
      </c>
    </row>
    <row r="102" spans="1:19" ht="10.5" customHeight="1" x14ac:dyDescent="0.2">
      <c r="A102" s="113"/>
      <c r="B102" s="96">
        <v>88</v>
      </c>
      <c r="C102" s="98"/>
      <c r="D102" s="98"/>
      <c r="E102" s="432">
        <v>0</v>
      </c>
      <c r="F102" s="433">
        <v>0</v>
      </c>
      <c r="G102" s="509">
        <v>0</v>
      </c>
      <c r="H102" s="509">
        <v>0</v>
      </c>
      <c r="I102" s="509">
        <v>0</v>
      </c>
      <c r="J102" s="509">
        <v>0</v>
      </c>
      <c r="K102" s="509">
        <v>0</v>
      </c>
      <c r="L102" s="509">
        <v>0</v>
      </c>
      <c r="M102" s="509">
        <v>0</v>
      </c>
      <c r="N102" s="509">
        <v>0</v>
      </c>
      <c r="O102" s="509">
        <v>0</v>
      </c>
      <c r="P102" s="509">
        <v>0</v>
      </c>
      <c r="Q102" s="509">
        <v>5</v>
      </c>
      <c r="R102" s="541">
        <v>3</v>
      </c>
      <c r="S102" s="431">
        <f t="shared" si="2"/>
        <v>8</v>
      </c>
    </row>
    <row r="103" spans="1:19" ht="10.5" customHeight="1" x14ac:dyDescent="0.2">
      <c r="A103" s="106"/>
      <c r="B103" s="107">
        <v>89</v>
      </c>
      <c r="C103" s="108"/>
      <c r="D103" s="108"/>
      <c r="E103" s="428">
        <v>0</v>
      </c>
      <c r="F103" s="429">
        <v>0</v>
      </c>
      <c r="G103" s="429">
        <v>0</v>
      </c>
      <c r="H103" s="429">
        <v>0</v>
      </c>
      <c r="I103" s="429">
        <v>0</v>
      </c>
      <c r="J103" s="429">
        <v>0</v>
      </c>
      <c r="K103" s="429">
        <v>0</v>
      </c>
      <c r="L103" s="429">
        <v>0</v>
      </c>
      <c r="M103" s="429">
        <v>0</v>
      </c>
      <c r="N103" s="429">
        <v>0</v>
      </c>
      <c r="O103" s="429">
        <v>0</v>
      </c>
      <c r="P103" s="429">
        <v>0</v>
      </c>
      <c r="Q103" s="429">
        <v>2</v>
      </c>
      <c r="R103" s="430">
        <v>3</v>
      </c>
      <c r="S103" s="427">
        <f t="shared" si="2"/>
        <v>5</v>
      </c>
    </row>
    <row r="104" spans="1:19" ht="10.5" customHeight="1" x14ac:dyDescent="0.2">
      <c r="A104" s="113"/>
      <c r="B104" s="96">
        <v>90</v>
      </c>
      <c r="C104" s="98"/>
      <c r="D104" s="98"/>
      <c r="E104" s="432">
        <v>0</v>
      </c>
      <c r="F104" s="433">
        <v>0</v>
      </c>
      <c r="G104" s="509">
        <v>0</v>
      </c>
      <c r="H104" s="509">
        <v>0</v>
      </c>
      <c r="I104" s="509">
        <v>0</v>
      </c>
      <c r="J104" s="509">
        <v>0</v>
      </c>
      <c r="K104" s="509">
        <v>0</v>
      </c>
      <c r="L104" s="509">
        <v>0</v>
      </c>
      <c r="M104" s="509">
        <v>0</v>
      </c>
      <c r="N104" s="509">
        <v>0</v>
      </c>
      <c r="O104" s="509">
        <v>0</v>
      </c>
      <c r="P104" s="509">
        <v>0</v>
      </c>
      <c r="Q104" s="509">
        <v>4</v>
      </c>
      <c r="R104" s="541">
        <v>3</v>
      </c>
      <c r="S104" s="431">
        <f t="shared" si="2"/>
        <v>7</v>
      </c>
    </row>
    <row r="105" spans="1:19" ht="10.5" customHeight="1" x14ac:dyDescent="0.2">
      <c r="A105" s="106"/>
      <c r="B105" s="107">
        <v>91</v>
      </c>
      <c r="C105" s="108"/>
      <c r="D105" s="108"/>
      <c r="E105" s="428">
        <v>0</v>
      </c>
      <c r="F105" s="429">
        <v>0</v>
      </c>
      <c r="G105" s="429">
        <v>0</v>
      </c>
      <c r="H105" s="429">
        <v>0</v>
      </c>
      <c r="I105" s="429">
        <v>0</v>
      </c>
      <c r="J105" s="429">
        <v>0</v>
      </c>
      <c r="K105" s="429">
        <v>0</v>
      </c>
      <c r="L105" s="429">
        <v>0</v>
      </c>
      <c r="M105" s="429">
        <v>0</v>
      </c>
      <c r="N105" s="429">
        <v>0</v>
      </c>
      <c r="O105" s="429">
        <v>0</v>
      </c>
      <c r="P105" s="429">
        <v>0</v>
      </c>
      <c r="Q105" s="429">
        <v>3</v>
      </c>
      <c r="R105" s="430">
        <v>1</v>
      </c>
      <c r="S105" s="427">
        <f t="shared" si="2"/>
        <v>4</v>
      </c>
    </row>
    <row r="106" spans="1:19" ht="10.5" customHeight="1" x14ac:dyDescent="0.2">
      <c r="A106" s="113"/>
      <c r="B106" s="96">
        <v>92</v>
      </c>
      <c r="C106" s="98"/>
      <c r="D106" s="98"/>
      <c r="E106" s="432">
        <v>0</v>
      </c>
      <c r="F106" s="433">
        <v>0</v>
      </c>
      <c r="G106" s="509">
        <v>0</v>
      </c>
      <c r="H106" s="509">
        <v>0</v>
      </c>
      <c r="I106" s="509">
        <v>0</v>
      </c>
      <c r="J106" s="509">
        <v>0</v>
      </c>
      <c r="K106" s="509">
        <v>0</v>
      </c>
      <c r="L106" s="509">
        <v>0</v>
      </c>
      <c r="M106" s="509">
        <v>0</v>
      </c>
      <c r="N106" s="509">
        <v>0</v>
      </c>
      <c r="O106" s="509">
        <v>0</v>
      </c>
      <c r="P106" s="509">
        <v>0</v>
      </c>
      <c r="Q106" s="509">
        <v>4</v>
      </c>
      <c r="R106" s="541">
        <v>2</v>
      </c>
      <c r="S106" s="431">
        <f t="shared" si="2"/>
        <v>6</v>
      </c>
    </row>
    <row r="107" spans="1:19" ht="10.5" customHeight="1" x14ac:dyDescent="0.2">
      <c r="A107" s="106"/>
      <c r="B107" s="107">
        <v>93</v>
      </c>
      <c r="C107" s="108"/>
      <c r="D107" s="108"/>
      <c r="E107" s="428">
        <v>0</v>
      </c>
      <c r="F107" s="429">
        <v>0</v>
      </c>
      <c r="G107" s="429">
        <v>0</v>
      </c>
      <c r="H107" s="429">
        <v>0</v>
      </c>
      <c r="I107" s="429">
        <v>0</v>
      </c>
      <c r="J107" s="429">
        <v>0</v>
      </c>
      <c r="K107" s="429">
        <v>0</v>
      </c>
      <c r="L107" s="429">
        <v>0</v>
      </c>
      <c r="M107" s="429">
        <v>0</v>
      </c>
      <c r="N107" s="429">
        <v>0</v>
      </c>
      <c r="O107" s="429">
        <v>0</v>
      </c>
      <c r="P107" s="429">
        <v>0</v>
      </c>
      <c r="Q107" s="429">
        <v>3</v>
      </c>
      <c r="R107" s="430">
        <v>0</v>
      </c>
      <c r="S107" s="427">
        <f t="shared" si="2"/>
        <v>3</v>
      </c>
    </row>
    <row r="108" spans="1:19" ht="10.5" customHeight="1" x14ac:dyDescent="0.2">
      <c r="A108" s="113"/>
      <c r="B108" s="96">
        <v>94</v>
      </c>
      <c r="C108" s="98"/>
      <c r="D108" s="98"/>
      <c r="E108" s="432">
        <v>0</v>
      </c>
      <c r="F108" s="433">
        <v>0</v>
      </c>
      <c r="G108" s="509">
        <v>0</v>
      </c>
      <c r="H108" s="509">
        <v>0</v>
      </c>
      <c r="I108" s="509">
        <v>0</v>
      </c>
      <c r="J108" s="509">
        <v>0</v>
      </c>
      <c r="K108" s="509">
        <v>0</v>
      </c>
      <c r="L108" s="509">
        <v>0</v>
      </c>
      <c r="M108" s="509">
        <v>0</v>
      </c>
      <c r="N108" s="509">
        <v>0</v>
      </c>
      <c r="O108" s="509">
        <v>0</v>
      </c>
      <c r="P108" s="509">
        <v>0</v>
      </c>
      <c r="Q108" s="509">
        <v>1</v>
      </c>
      <c r="R108" s="541">
        <v>0</v>
      </c>
      <c r="S108" s="431">
        <f t="shared" si="2"/>
        <v>1</v>
      </c>
    </row>
    <row r="109" spans="1:19" ht="10.5" customHeight="1" x14ac:dyDescent="0.2">
      <c r="A109" s="106"/>
      <c r="B109" s="107">
        <v>95</v>
      </c>
      <c r="C109" s="108"/>
      <c r="D109" s="108"/>
      <c r="E109" s="428">
        <v>0</v>
      </c>
      <c r="F109" s="429">
        <v>0</v>
      </c>
      <c r="G109" s="429">
        <v>0</v>
      </c>
      <c r="H109" s="429">
        <v>0</v>
      </c>
      <c r="I109" s="429">
        <v>0</v>
      </c>
      <c r="J109" s="429">
        <v>0</v>
      </c>
      <c r="K109" s="429">
        <v>0</v>
      </c>
      <c r="L109" s="429">
        <v>0</v>
      </c>
      <c r="M109" s="429">
        <v>0</v>
      </c>
      <c r="N109" s="429">
        <v>0</v>
      </c>
      <c r="O109" s="429">
        <v>0</v>
      </c>
      <c r="P109" s="429">
        <v>0</v>
      </c>
      <c r="Q109" s="429">
        <v>0</v>
      </c>
      <c r="R109" s="430">
        <v>0</v>
      </c>
      <c r="S109" s="427">
        <f t="shared" si="2"/>
        <v>0</v>
      </c>
    </row>
    <row r="110" spans="1:19" ht="10.5" customHeight="1" x14ac:dyDescent="0.2">
      <c r="A110" s="113"/>
      <c r="B110" s="96">
        <v>96</v>
      </c>
      <c r="C110" s="98"/>
      <c r="D110" s="98"/>
      <c r="E110" s="432">
        <v>0</v>
      </c>
      <c r="F110" s="433">
        <v>0</v>
      </c>
      <c r="G110" s="509">
        <v>0</v>
      </c>
      <c r="H110" s="509">
        <v>0</v>
      </c>
      <c r="I110" s="509">
        <v>0</v>
      </c>
      <c r="J110" s="509">
        <v>0</v>
      </c>
      <c r="K110" s="509">
        <v>0</v>
      </c>
      <c r="L110" s="509">
        <v>0</v>
      </c>
      <c r="M110" s="509">
        <v>0</v>
      </c>
      <c r="N110" s="509">
        <v>0</v>
      </c>
      <c r="O110" s="509">
        <v>0</v>
      </c>
      <c r="P110" s="509">
        <v>0</v>
      </c>
      <c r="Q110" s="509">
        <v>0</v>
      </c>
      <c r="R110" s="541">
        <v>1</v>
      </c>
      <c r="S110" s="431">
        <f t="shared" si="2"/>
        <v>1</v>
      </c>
    </row>
    <row r="111" spans="1:19" ht="10.5" customHeight="1" x14ac:dyDescent="0.2">
      <c r="A111" s="106"/>
      <c r="B111" s="107">
        <v>97</v>
      </c>
      <c r="C111" s="108"/>
      <c r="D111" s="108"/>
      <c r="E111" s="428">
        <v>0</v>
      </c>
      <c r="F111" s="429">
        <v>0</v>
      </c>
      <c r="G111" s="429">
        <v>0</v>
      </c>
      <c r="H111" s="429">
        <v>0</v>
      </c>
      <c r="I111" s="429">
        <v>0</v>
      </c>
      <c r="J111" s="429">
        <v>0</v>
      </c>
      <c r="K111" s="429">
        <v>0</v>
      </c>
      <c r="L111" s="429">
        <v>0</v>
      </c>
      <c r="M111" s="429">
        <v>0</v>
      </c>
      <c r="N111" s="429">
        <v>0</v>
      </c>
      <c r="O111" s="429">
        <v>0</v>
      </c>
      <c r="P111" s="429">
        <v>0</v>
      </c>
      <c r="Q111" s="429">
        <v>0</v>
      </c>
      <c r="R111" s="430">
        <v>0</v>
      </c>
      <c r="S111" s="427">
        <f t="shared" si="2"/>
        <v>0</v>
      </c>
    </row>
    <row r="112" spans="1:19" ht="10.5" customHeight="1" x14ac:dyDescent="0.2">
      <c r="A112" s="113"/>
      <c r="B112" s="96">
        <v>98</v>
      </c>
      <c r="C112" s="98"/>
      <c r="D112" s="98"/>
      <c r="E112" s="432">
        <v>0</v>
      </c>
      <c r="F112" s="433">
        <v>0</v>
      </c>
      <c r="G112" s="509">
        <v>0</v>
      </c>
      <c r="H112" s="509">
        <v>0</v>
      </c>
      <c r="I112" s="509">
        <v>0</v>
      </c>
      <c r="J112" s="509">
        <v>0</v>
      </c>
      <c r="K112" s="509">
        <v>0</v>
      </c>
      <c r="L112" s="509">
        <v>0</v>
      </c>
      <c r="M112" s="509">
        <v>0</v>
      </c>
      <c r="N112" s="509">
        <v>0</v>
      </c>
      <c r="O112" s="509">
        <v>0</v>
      </c>
      <c r="P112" s="509">
        <v>0</v>
      </c>
      <c r="Q112" s="509">
        <v>1</v>
      </c>
      <c r="R112" s="541">
        <v>0</v>
      </c>
      <c r="S112" s="431">
        <f t="shared" si="2"/>
        <v>1</v>
      </c>
    </row>
    <row r="113" spans="1:19" ht="10.5" customHeight="1" x14ac:dyDescent="0.2">
      <c r="A113" s="106"/>
      <c r="B113" s="107">
        <v>99</v>
      </c>
      <c r="C113" s="108"/>
      <c r="D113" s="108"/>
      <c r="E113" s="428">
        <v>0</v>
      </c>
      <c r="F113" s="429">
        <v>0</v>
      </c>
      <c r="G113" s="429">
        <v>0</v>
      </c>
      <c r="H113" s="429">
        <v>0</v>
      </c>
      <c r="I113" s="429">
        <v>0</v>
      </c>
      <c r="J113" s="429">
        <v>0</v>
      </c>
      <c r="K113" s="429">
        <v>0</v>
      </c>
      <c r="L113" s="429">
        <v>0</v>
      </c>
      <c r="M113" s="429">
        <v>0</v>
      </c>
      <c r="N113" s="429">
        <v>0</v>
      </c>
      <c r="O113" s="429">
        <v>0</v>
      </c>
      <c r="P113" s="429">
        <v>0</v>
      </c>
      <c r="Q113" s="429">
        <v>0</v>
      </c>
      <c r="R113" s="430">
        <v>4</v>
      </c>
      <c r="S113" s="427">
        <f t="shared" si="2"/>
        <v>4</v>
      </c>
    </row>
    <row r="114" spans="1:19" ht="10.5" customHeight="1" x14ac:dyDescent="0.2">
      <c r="A114" s="95" t="s">
        <v>58</v>
      </c>
      <c r="B114" s="96">
        <v>100</v>
      </c>
      <c r="C114" s="97" t="s">
        <v>60</v>
      </c>
      <c r="D114" s="98"/>
      <c r="E114" s="432">
        <v>0</v>
      </c>
      <c r="F114" s="437">
        <v>0</v>
      </c>
      <c r="G114" s="520">
        <v>0</v>
      </c>
      <c r="H114" s="520">
        <v>0</v>
      </c>
      <c r="I114" s="520">
        <v>0</v>
      </c>
      <c r="J114" s="520">
        <v>0</v>
      </c>
      <c r="K114" s="520">
        <v>0</v>
      </c>
      <c r="L114" s="520">
        <v>0</v>
      </c>
      <c r="M114" s="520">
        <v>0</v>
      </c>
      <c r="N114" s="520">
        <v>0</v>
      </c>
      <c r="O114" s="520">
        <v>0</v>
      </c>
      <c r="P114" s="520">
        <v>0</v>
      </c>
      <c r="Q114" s="520">
        <v>0</v>
      </c>
      <c r="R114" s="521">
        <v>1</v>
      </c>
      <c r="S114" s="431">
        <f t="shared" si="2"/>
        <v>1</v>
      </c>
    </row>
    <row r="115" spans="1:19" ht="11.1" customHeight="1" thickBot="1" x14ac:dyDescent="0.25">
      <c r="A115" s="152" t="s">
        <v>9</v>
      </c>
      <c r="B115" s="153"/>
      <c r="C115" s="153"/>
      <c r="D115" s="153"/>
      <c r="E115" s="450">
        <f>SUM(E14:E114)</f>
        <v>0</v>
      </c>
      <c r="F115" s="451">
        <f t="shared" ref="F115:R115" si="3">SUM(F14:F114)</f>
        <v>0</v>
      </c>
      <c r="G115" s="451">
        <f t="shared" si="3"/>
        <v>0</v>
      </c>
      <c r="H115" s="451">
        <f t="shared" si="3"/>
        <v>0</v>
      </c>
      <c r="I115" s="451">
        <f t="shared" si="3"/>
        <v>0</v>
      </c>
      <c r="J115" s="451">
        <f t="shared" si="3"/>
        <v>0</v>
      </c>
      <c r="K115" s="451">
        <f t="shared" si="3"/>
        <v>0</v>
      </c>
      <c r="L115" s="451">
        <f t="shared" si="3"/>
        <v>0</v>
      </c>
      <c r="M115" s="451">
        <f t="shared" si="3"/>
        <v>0</v>
      </c>
      <c r="N115" s="451">
        <f t="shared" si="3"/>
        <v>0</v>
      </c>
      <c r="O115" s="451">
        <f t="shared" si="3"/>
        <v>0</v>
      </c>
      <c r="P115" s="451">
        <f t="shared" si="3"/>
        <v>0</v>
      </c>
      <c r="Q115" s="451">
        <f t="shared" si="3"/>
        <v>1494</v>
      </c>
      <c r="R115" s="453">
        <f t="shared" si="3"/>
        <v>875</v>
      </c>
      <c r="S115" s="449">
        <f t="shared" si="2"/>
        <v>2369</v>
      </c>
    </row>
    <row r="116" spans="1:19" ht="0.75" customHeight="1" x14ac:dyDescent="0.2">
      <c r="A116" s="119"/>
      <c r="B116" s="119"/>
      <c r="C116" s="119"/>
      <c r="D116" s="119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</row>
    <row r="117" spans="1:19" ht="11.1" customHeight="1" x14ac:dyDescent="0.2">
      <c r="A117" s="126" t="s">
        <v>72</v>
      </c>
      <c r="B117" s="98"/>
      <c r="C117" s="98"/>
      <c r="D117" s="98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  <c r="S117" s="127"/>
    </row>
    <row r="118" spans="1:19" ht="9" customHeight="1" x14ac:dyDescent="0.2">
      <c r="A118" s="159"/>
      <c r="B118" s="73"/>
      <c r="C118" s="73"/>
      <c r="D118" s="73"/>
    </row>
    <row r="119" spans="1:19" ht="9" customHeight="1" x14ac:dyDescent="0.2">
      <c r="A119" s="73"/>
      <c r="B119" s="73"/>
      <c r="C119" s="73"/>
      <c r="D119" s="73"/>
    </row>
    <row r="120" spans="1:19" ht="9" customHeight="1" x14ac:dyDescent="0.2">
      <c r="A120" s="73"/>
      <c r="B120" s="73"/>
      <c r="C120" s="73"/>
      <c r="D120" s="73"/>
    </row>
    <row r="121" spans="1:19" ht="9" customHeight="1" x14ac:dyDescent="0.2">
      <c r="A121" s="73"/>
      <c r="B121" s="73"/>
      <c r="C121" s="73"/>
      <c r="D121" s="73"/>
    </row>
    <row r="122" spans="1:19" ht="9" customHeight="1" x14ac:dyDescent="0.2">
      <c r="A122" s="73"/>
      <c r="B122" s="73"/>
      <c r="C122" s="73"/>
      <c r="D122" s="73"/>
    </row>
    <row r="123" spans="1:19" ht="9" customHeight="1" x14ac:dyDescent="0.2">
      <c r="A123" s="73"/>
      <c r="B123" s="73"/>
      <c r="C123" s="73"/>
      <c r="D123" s="73"/>
    </row>
    <row r="124" spans="1:19" ht="9" customHeight="1" x14ac:dyDescent="0.2">
      <c r="A124" s="73"/>
      <c r="B124" s="73"/>
      <c r="C124" s="73"/>
      <c r="D124" s="73"/>
    </row>
    <row r="125" spans="1:19" ht="11.1" customHeight="1" x14ac:dyDescent="0.2">
      <c r="A125" s="73"/>
      <c r="B125" s="73"/>
      <c r="C125" s="73"/>
      <c r="D125" s="73"/>
    </row>
    <row r="126" spans="1:19" ht="9" customHeight="1" x14ac:dyDescent="0.2">
      <c r="A126" s="73"/>
      <c r="B126" s="73"/>
      <c r="C126" s="73"/>
      <c r="D126" s="73"/>
    </row>
    <row r="127" spans="1:19" ht="9" customHeight="1" x14ac:dyDescent="0.2">
      <c r="A127" s="73"/>
      <c r="B127" s="73"/>
      <c r="C127" s="73"/>
      <c r="D127" s="73"/>
      <c r="G127" s="131"/>
      <c r="I127" s="131"/>
    </row>
    <row r="128" spans="1:19" ht="9.9499999999999993" customHeight="1" x14ac:dyDescent="0.2">
      <c r="A128" s="132"/>
      <c r="B128" s="132"/>
      <c r="C128" s="132"/>
      <c r="D128" s="132"/>
      <c r="E128" s="132"/>
      <c r="F128" s="132"/>
      <c r="G128" s="132"/>
      <c r="H128" s="132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</row>
    <row r="129" spans="1:19" ht="9" customHeight="1" x14ac:dyDescent="0.2">
      <c r="A129" s="132"/>
      <c r="B129" s="132"/>
      <c r="C129" s="132"/>
      <c r="D129" s="132"/>
      <c r="E129" s="132"/>
      <c r="F129" s="132"/>
      <c r="G129" s="132"/>
      <c r="H129" s="132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</row>
    <row r="130" spans="1:19" ht="9" customHeight="1" x14ac:dyDescent="0.2">
      <c r="A130" s="132"/>
      <c r="B130" s="132"/>
      <c r="C130" s="132"/>
      <c r="D130" s="132"/>
      <c r="E130" s="132"/>
      <c r="F130" s="132"/>
      <c r="G130" s="132"/>
      <c r="H130" s="132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</row>
    <row r="131" spans="1:19" x14ac:dyDescent="0.2">
      <c r="A131" s="132"/>
      <c r="B131" s="132"/>
      <c r="C131" s="132"/>
      <c r="D131" s="132"/>
      <c r="E131" s="132"/>
      <c r="F131" s="132"/>
      <c r="G131" s="132"/>
      <c r="H131" s="132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</row>
    <row r="132" spans="1:19" ht="9" customHeight="1" x14ac:dyDescent="0.2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</row>
    <row r="133" spans="1:19" ht="9" customHeight="1" x14ac:dyDescent="0.2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</row>
    <row r="134" spans="1:19" ht="9" customHeight="1" x14ac:dyDescent="0.2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</row>
    <row r="135" spans="1:19" ht="9" customHeight="1" x14ac:dyDescent="0.2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</row>
    <row r="136" spans="1:19" ht="9" customHeight="1" x14ac:dyDescent="0.2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</row>
    <row r="137" spans="1:19" ht="9" customHeight="1" x14ac:dyDescent="0.2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</row>
    <row r="138" spans="1:19" ht="9" customHeight="1" x14ac:dyDescent="0.2">
      <c r="A138" s="73"/>
      <c r="B138" s="73"/>
      <c r="C138" s="73"/>
      <c r="D138" s="73"/>
    </row>
    <row r="139" spans="1:19" ht="9" customHeight="1" x14ac:dyDescent="0.2">
      <c r="A139" s="73"/>
      <c r="B139" s="73"/>
      <c r="C139" s="73"/>
      <c r="D139" s="73"/>
    </row>
    <row r="140" spans="1:19" ht="9" customHeight="1" x14ac:dyDescent="0.2">
      <c r="A140" s="73"/>
      <c r="B140" s="73"/>
      <c r="C140" s="73"/>
      <c r="D140" s="73"/>
    </row>
    <row r="141" spans="1:19" ht="9" customHeight="1" x14ac:dyDescent="0.2">
      <c r="A141" s="73"/>
      <c r="B141" s="73"/>
      <c r="C141" s="73"/>
      <c r="D141" s="73"/>
    </row>
    <row r="142" spans="1:19" ht="9" customHeight="1" x14ac:dyDescent="0.2">
      <c r="A142" s="73"/>
      <c r="B142" s="73"/>
      <c r="C142" s="73"/>
      <c r="D142" s="73"/>
    </row>
    <row r="143" spans="1:19" ht="9" customHeight="1" x14ac:dyDescent="0.2">
      <c r="A143" s="73"/>
      <c r="B143" s="73"/>
      <c r="C143" s="73"/>
      <c r="D143" s="73"/>
    </row>
    <row r="144" spans="1:19" ht="9" customHeight="1" x14ac:dyDescent="0.2">
      <c r="A144" s="73"/>
      <c r="B144" s="73"/>
      <c r="C144" s="73"/>
      <c r="D144" s="73"/>
    </row>
    <row r="145" spans="1:4" ht="9" customHeight="1" x14ac:dyDescent="0.2">
      <c r="A145" s="73"/>
      <c r="B145" s="73"/>
      <c r="C145" s="73"/>
      <c r="D145" s="73"/>
    </row>
    <row r="146" spans="1:4" ht="9" customHeight="1" x14ac:dyDescent="0.2">
      <c r="A146" s="73"/>
      <c r="B146" s="73"/>
      <c r="C146" s="73"/>
      <c r="D146" s="73"/>
    </row>
    <row r="147" spans="1:4" ht="9" customHeight="1" x14ac:dyDescent="0.2">
      <c r="A147" s="73"/>
      <c r="B147" s="73"/>
      <c r="C147" s="73"/>
      <c r="D147" s="73"/>
    </row>
    <row r="148" spans="1:4" ht="9" customHeight="1" x14ac:dyDescent="0.2">
      <c r="A148" s="73"/>
      <c r="B148" s="73"/>
      <c r="C148" s="73"/>
      <c r="D148" s="73"/>
    </row>
    <row r="149" spans="1:4" ht="9" customHeight="1" x14ac:dyDescent="0.2">
      <c r="A149" s="73"/>
      <c r="B149" s="73"/>
      <c r="C149" s="73"/>
      <c r="D149" s="73"/>
    </row>
    <row r="150" spans="1:4" ht="9" customHeight="1" x14ac:dyDescent="0.2">
      <c r="A150" s="73"/>
      <c r="B150" s="73"/>
      <c r="C150" s="73"/>
      <c r="D150" s="73"/>
    </row>
    <row r="151" spans="1:4" ht="9" customHeight="1" x14ac:dyDescent="0.2">
      <c r="A151" s="73"/>
      <c r="B151" s="73"/>
      <c r="C151" s="73"/>
      <c r="D151" s="73"/>
    </row>
    <row r="152" spans="1:4" ht="9" customHeight="1" x14ac:dyDescent="0.2">
      <c r="A152" s="73"/>
      <c r="B152" s="73"/>
      <c r="C152" s="73"/>
      <c r="D152" s="73"/>
    </row>
    <row r="153" spans="1:4" ht="9" customHeight="1" x14ac:dyDescent="0.2">
      <c r="A153" s="73"/>
      <c r="B153" s="73"/>
      <c r="C153" s="73"/>
      <c r="D153" s="73"/>
    </row>
    <row r="154" spans="1:4" ht="9" customHeight="1" x14ac:dyDescent="0.2">
      <c r="A154" s="73"/>
      <c r="B154" s="73"/>
      <c r="C154" s="73"/>
      <c r="D154" s="73"/>
    </row>
    <row r="155" spans="1:4" ht="9" customHeight="1" x14ac:dyDescent="0.2">
      <c r="A155" s="73"/>
      <c r="B155" s="73"/>
      <c r="C155" s="73"/>
      <c r="D155" s="73"/>
    </row>
    <row r="156" spans="1:4" ht="9" customHeight="1" x14ac:dyDescent="0.2">
      <c r="A156" s="73"/>
      <c r="B156" s="73"/>
      <c r="C156" s="73"/>
      <c r="D156" s="73"/>
    </row>
    <row r="157" spans="1:4" ht="9" customHeight="1" x14ac:dyDescent="0.2">
      <c r="A157" s="73"/>
      <c r="B157" s="73"/>
      <c r="C157" s="73"/>
      <c r="D157" s="73"/>
    </row>
    <row r="158" spans="1:4" ht="9" customHeight="1" x14ac:dyDescent="0.2">
      <c r="A158" s="73"/>
      <c r="B158" s="73"/>
      <c r="C158" s="73"/>
      <c r="D158" s="73"/>
    </row>
    <row r="159" spans="1:4" ht="9" customHeight="1" x14ac:dyDescent="0.2">
      <c r="A159" s="73"/>
      <c r="B159" s="73"/>
      <c r="C159" s="73"/>
      <c r="D159" s="73"/>
    </row>
    <row r="160" spans="1:4" ht="9" customHeight="1" x14ac:dyDescent="0.2">
      <c r="A160" s="73"/>
      <c r="B160" s="73"/>
      <c r="C160" s="73"/>
      <c r="D160" s="73"/>
    </row>
    <row r="161" spans="1:4" ht="9" customHeight="1" x14ac:dyDescent="0.2">
      <c r="A161" s="73"/>
      <c r="B161" s="73"/>
      <c r="C161" s="73"/>
      <c r="D161" s="73"/>
    </row>
    <row r="162" spans="1:4" ht="9" customHeight="1" x14ac:dyDescent="0.2">
      <c r="A162" s="73"/>
      <c r="B162" s="73"/>
      <c r="C162" s="73"/>
      <c r="D162" s="73"/>
    </row>
    <row r="163" spans="1:4" ht="9" customHeight="1" x14ac:dyDescent="0.2">
      <c r="A163" s="73"/>
      <c r="B163" s="73"/>
      <c r="C163" s="73"/>
      <c r="D163" s="73"/>
    </row>
    <row r="164" spans="1:4" ht="9" customHeight="1" x14ac:dyDescent="0.2">
      <c r="A164" s="73"/>
      <c r="B164" s="73"/>
      <c r="C164" s="73"/>
      <c r="D164" s="73"/>
    </row>
    <row r="165" spans="1:4" ht="9" customHeight="1" x14ac:dyDescent="0.2">
      <c r="A165" s="73"/>
      <c r="B165" s="73"/>
      <c r="C165" s="73"/>
      <c r="D165" s="73"/>
    </row>
    <row r="166" spans="1:4" ht="9" customHeight="1" x14ac:dyDescent="0.2">
      <c r="A166" s="73"/>
      <c r="B166" s="73"/>
      <c r="C166" s="73"/>
      <c r="D166" s="73"/>
    </row>
    <row r="167" spans="1:4" ht="9" customHeight="1" x14ac:dyDescent="0.2">
      <c r="A167" s="73"/>
      <c r="B167" s="73"/>
      <c r="C167" s="73"/>
      <c r="D167" s="73"/>
    </row>
    <row r="168" spans="1:4" ht="9" customHeight="1" x14ac:dyDescent="0.2">
      <c r="A168" s="73"/>
      <c r="B168" s="73"/>
      <c r="C168" s="73"/>
      <c r="D168" s="73"/>
    </row>
    <row r="169" spans="1:4" ht="9" customHeight="1" x14ac:dyDescent="0.2">
      <c r="A169" s="73"/>
      <c r="B169" s="73"/>
      <c r="C169" s="73"/>
      <c r="D169" s="73"/>
    </row>
    <row r="170" spans="1:4" ht="9" customHeight="1" x14ac:dyDescent="0.2">
      <c r="A170" s="73"/>
      <c r="B170" s="73"/>
      <c r="C170" s="73"/>
      <c r="D170" s="73"/>
    </row>
    <row r="171" spans="1:4" ht="9" customHeight="1" x14ac:dyDescent="0.2">
      <c r="A171" s="73"/>
      <c r="B171" s="73"/>
      <c r="C171" s="73"/>
      <c r="D171" s="73"/>
    </row>
    <row r="172" spans="1:4" ht="9" customHeight="1" x14ac:dyDescent="0.2">
      <c r="A172" s="73"/>
      <c r="B172" s="73"/>
      <c r="C172" s="73"/>
      <c r="D172" s="73"/>
    </row>
    <row r="173" spans="1:4" ht="9" customHeight="1" x14ac:dyDescent="0.2">
      <c r="A173" s="73"/>
      <c r="B173" s="73"/>
      <c r="C173" s="73"/>
      <c r="D173" s="73"/>
    </row>
    <row r="174" spans="1:4" ht="9" customHeight="1" x14ac:dyDescent="0.2">
      <c r="A174" s="73"/>
      <c r="B174" s="73"/>
      <c r="C174" s="73"/>
      <c r="D174" s="73"/>
    </row>
    <row r="175" spans="1:4" ht="9" customHeight="1" x14ac:dyDescent="0.2">
      <c r="A175" s="73"/>
      <c r="B175" s="73"/>
      <c r="C175" s="73"/>
      <c r="D175" s="73"/>
    </row>
    <row r="176" spans="1:4" ht="9" customHeight="1" x14ac:dyDescent="0.2">
      <c r="A176" s="73"/>
      <c r="B176" s="73"/>
      <c r="C176" s="73"/>
      <c r="D176" s="73"/>
    </row>
    <row r="177" spans="1:4" ht="9" customHeight="1" x14ac:dyDescent="0.2">
      <c r="A177" s="73"/>
      <c r="B177" s="73"/>
      <c r="C177" s="73"/>
      <c r="D177" s="73"/>
    </row>
    <row r="178" spans="1:4" ht="9" customHeight="1" x14ac:dyDescent="0.2">
      <c r="A178" s="73"/>
      <c r="B178" s="73"/>
      <c r="C178" s="73"/>
      <c r="D178" s="73"/>
    </row>
    <row r="179" spans="1:4" ht="9" customHeight="1" x14ac:dyDescent="0.2">
      <c r="A179" s="73"/>
      <c r="B179" s="73"/>
      <c r="C179" s="73"/>
      <c r="D179" s="73"/>
    </row>
    <row r="180" spans="1:4" ht="9" customHeight="1" x14ac:dyDescent="0.2">
      <c r="A180" s="73"/>
      <c r="B180" s="73"/>
      <c r="C180" s="73"/>
      <c r="D180" s="73"/>
    </row>
    <row r="181" spans="1:4" ht="9" customHeight="1" x14ac:dyDescent="0.2">
      <c r="A181" s="73"/>
      <c r="B181" s="73"/>
      <c r="C181" s="73"/>
      <c r="D181" s="73"/>
    </row>
    <row r="182" spans="1:4" ht="9" customHeight="1" x14ac:dyDescent="0.2">
      <c r="A182" s="73"/>
      <c r="B182" s="73"/>
      <c r="C182" s="73"/>
      <c r="D182" s="73"/>
    </row>
    <row r="183" spans="1:4" ht="9" customHeight="1" x14ac:dyDescent="0.2">
      <c r="A183" s="73"/>
      <c r="B183" s="73"/>
      <c r="C183" s="73"/>
      <c r="D183" s="73"/>
    </row>
    <row r="184" spans="1:4" ht="9" customHeight="1" x14ac:dyDescent="0.2">
      <c r="A184" s="73"/>
      <c r="B184" s="73"/>
      <c r="C184" s="73"/>
      <c r="D184" s="73"/>
    </row>
    <row r="185" spans="1:4" ht="9" customHeight="1" x14ac:dyDescent="0.2">
      <c r="A185" s="73"/>
      <c r="B185" s="73"/>
      <c r="C185" s="73"/>
      <c r="D185" s="73"/>
    </row>
    <row r="186" spans="1:4" ht="9" customHeight="1" x14ac:dyDescent="0.2">
      <c r="A186" s="73"/>
      <c r="B186" s="73"/>
      <c r="C186" s="73"/>
      <c r="D186" s="73"/>
    </row>
    <row r="187" spans="1:4" ht="9" customHeight="1" x14ac:dyDescent="0.2">
      <c r="A187" s="73"/>
      <c r="B187" s="73"/>
      <c r="C187" s="73"/>
      <c r="D187" s="73"/>
    </row>
    <row r="188" spans="1:4" ht="9.9499999999999993" customHeight="1" x14ac:dyDescent="0.2">
      <c r="A188" s="133"/>
      <c r="B188" s="73"/>
      <c r="C188" s="73"/>
    </row>
    <row r="202" ht="11.1" customHeight="1" x14ac:dyDescent="0.2"/>
  </sheetData>
  <mergeCells count="17">
    <mergeCell ref="Q12:R12"/>
    <mergeCell ref="A10:S10"/>
    <mergeCell ref="A11:D11"/>
    <mergeCell ref="E11:R11"/>
    <mergeCell ref="A12:D12"/>
    <mergeCell ref="E12:F12"/>
    <mergeCell ref="G12:H12"/>
    <mergeCell ref="I12:J12"/>
    <mergeCell ref="K12:L12"/>
    <mergeCell ref="M12:N12"/>
    <mergeCell ref="O12:P12"/>
    <mergeCell ref="A9:S9"/>
    <mergeCell ref="A2:S2"/>
    <mergeCell ref="A3:S3"/>
    <mergeCell ref="A5:S5"/>
    <mergeCell ref="A7:S7"/>
    <mergeCell ref="A8:S8"/>
  </mergeCells>
  <printOptions horizontalCentered="1"/>
  <pageMargins left="0.31496062992125984" right="0.19685039370078741" top="0.39370078740157483" bottom="0.23622047244094491" header="0" footer="0.23622047244094491"/>
  <pageSetup firstPageNumber="22" fitToHeight="0" orientation="landscape" useFirstPageNumber="1" r:id="rId1"/>
  <headerFooter>
    <oddFooter>&amp;R&amp;8&amp;P</oddFooter>
  </headerFooter>
  <rowBreaks count="2" manualBreakCount="2">
    <brk id="47" max="20" man="1"/>
    <brk id="81" max="20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syncVertical="1" syncRef="A1" transitionEvaluation="1" codeName="Hoja16"/>
  <dimension ref="A1:AO203"/>
  <sheetViews>
    <sheetView showGridLines="0" view="pageBreakPreview" zoomScaleNormal="98" zoomScaleSheetLayoutView="100" workbookViewId="0"/>
  </sheetViews>
  <sheetFormatPr baseColWidth="10" defaultColWidth="6.7109375" defaultRowHeight="12.75" x14ac:dyDescent="0.2"/>
  <cols>
    <col min="1" max="1" width="2.42578125" style="81" customWidth="1"/>
    <col min="2" max="2" width="2.85546875" style="81" customWidth="1"/>
    <col min="3" max="3" width="3.28515625" style="81" customWidth="1"/>
    <col min="4" max="4" width="4" style="81" customWidth="1"/>
    <col min="5" max="17" width="6.7109375" style="81" customWidth="1"/>
    <col min="18" max="18" width="6.7109375" style="81"/>
    <col min="19" max="19" width="6.7109375" style="81" customWidth="1"/>
    <col min="20" max="16384" width="6.7109375" style="82"/>
  </cols>
  <sheetData>
    <row r="1" spans="1:19" ht="6.75" customHeight="1" x14ac:dyDescent="0.2"/>
    <row r="2" spans="1:19" x14ac:dyDescent="0.2">
      <c r="A2" s="593" t="s">
        <v>71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 s="593"/>
      <c r="Q2" s="593"/>
      <c r="R2" s="593"/>
      <c r="S2" s="593"/>
    </row>
    <row r="3" spans="1:19" x14ac:dyDescent="0.2">
      <c r="A3" s="593" t="s">
        <v>42</v>
      </c>
      <c r="B3" s="593"/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  <c r="S3" s="593"/>
    </row>
    <row r="4" spans="1:19" ht="5.25" customHeight="1" x14ac:dyDescent="0.2"/>
    <row r="5" spans="1:19" x14ac:dyDescent="0.2">
      <c r="A5" s="595" t="s">
        <v>284</v>
      </c>
      <c r="B5" s="595"/>
      <c r="C5" s="595"/>
      <c r="D5" s="595"/>
      <c r="E5" s="595"/>
      <c r="F5" s="595"/>
      <c r="G5" s="595"/>
      <c r="H5" s="595"/>
      <c r="I5" s="595"/>
      <c r="J5" s="595"/>
      <c r="K5" s="595"/>
      <c r="L5" s="595"/>
      <c r="M5" s="595"/>
      <c r="N5" s="595"/>
      <c r="O5" s="595"/>
      <c r="P5" s="595"/>
      <c r="Q5" s="595"/>
      <c r="R5" s="595"/>
      <c r="S5" s="595"/>
    </row>
    <row r="6" spans="1:19" ht="3.75" customHeight="1" x14ac:dyDescent="0.2"/>
    <row r="7" spans="1:19" ht="3.75" customHeight="1" x14ac:dyDescent="0.2">
      <c r="A7" s="596"/>
      <c r="B7" s="596"/>
      <c r="C7" s="596"/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</row>
    <row r="8" spans="1:19" x14ac:dyDescent="0.2">
      <c r="A8" s="592" t="s">
        <v>65</v>
      </c>
      <c r="B8" s="592"/>
      <c r="C8" s="592"/>
      <c r="D8" s="592"/>
      <c r="E8" s="592"/>
      <c r="F8" s="592"/>
      <c r="G8" s="592"/>
      <c r="H8" s="592"/>
      <c r="I8" s="592"/>
      <c r="J8" s="592"/>
      <c r="K8" s="592"/>
      <c r="L8" s="592"/>
      <c r="M8" s="592"/>
      <c r="N8" s="592"/>
      <c r="O8" s="592"/>
      <c r="P8" s="592"/>
      <c r="Q8" s="592"/>
      <c r="R8" s="592"/>
      <c r="S8" s="592"/>
    </row>
    <row r="9" spans="1:19" ht="2.25" customHeight="1" x14ac:dyDescent="0.2">
      <c r="A9" s="592"/>
      <c r="B9" s="592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92"/>
      <c r="O9" s="592"/>
      <c r="P9" s="592"/>
      <c r="Q9" s="592"/>
      <c r="R9" s="592"/>
      <c r="S9" s="592"/>
    </row>
    <row r="10" spans="1:19" ht="6" customHeight="1" thickBot="1" x14ac:dyDescent="0.25">
      <c r="A10" s="597"/>
      <c r="B10" s="597"/>
      <c r="C10" s="597"/>
      <c r="D10" s="597"/>
      <c r="E10" s="597"/>
      <c r="F10" s="597"/>
      <c r="G10" s="597"/>
      <c r="H10" s="597"/>
      <c r="I10" s="597"/>
      <c r="J10" s="597"/>
      <c r="K10" s="597"/>
      <c r="L10" s="597"/>
      <c r="M10" s="597"/>
      <c r="N10" s="597"/>
      <c r="O10" s="597"/>
      <c r="P10" s="597"/>
      <c r="Q10" s="597"/>
      <c r="R10" s="597"/>
      <c r="S10" s="597"/>
    </row>
    <row r="11" spans="1:19" ht="11.1" customHeight="1" x14ac:dyDescent="0.2">
      <c r="A11" s="598" t="s">
        <v>44</v>
      </c>
      <c r="B11" s="599"/>
      <c r="C11" s="599"/>
      <c r="D11" s="599"/>
      <c r="E11" s="602" t="s">
        <v>69</v>
      </c>
      <c r="F11" s="603"/>
      <c r="G11" s="603"/>
      <c r="H11" s="603"/>
      <c r="I11" s="603"/>
      <c r="J11" s="603"/>
      <c r="K11" s="603"/>
      <c r="L11" s="603"/>
      <c r="M11" s="603"/>
      <c r="N11" s="603"/>
      <c r="O11" s="603"/>
      <c r="P11" s="603"/>
      <c r="Q11" s="603"/>
      <c r="R11" s="603"/>
      <c r="S11" s="84"/>
    </row>
    <row r="12" spans="1:19" ht="11.1" customHeight="1" x14ac:dyDescent="0.2">
      <c r="A12" s="606" t="s">
        <v>47</v>
      </c>
      <c r="B12" s="607"/>
      <c r="C12" s="607"/>
      <c r="D12" s="607"/>
      <c r="E12" s="610" t="s">
        <v>49</v>
      </c>
      <c r="F12" s="605"/>
      <c r="G12" s="604" t="s">
        <v>50</v>
      </c>
      <c r="H12" s="605"/>
      <c r="I12" s="604" t="s">
        <v>51</v>
      </c>
      <c r="J12" s="605"/>
      <c r="K12" s="604" t="s">
        <v>52</v>
      </c>
      <c r="L12" s="605"/>
      <c r="M12" s="604" t="s">
        <v>53</v>
      </c>
      <c r="N12" s="605"/>
      <c r="O12" s="604" t="s">
        <v>54</v>
      </c>
      <c r="P12" s="605"/>
      <c r="Q12" s="604" t="s">
        <v>55</v>
      </c>
      <c r="R12" s="612"/>
      <c r="S12" s="87" t="s">
        <v>9</v>
      </c>
    </row>
    <row r="13" spans="1:19" ht="11.1" customHeight="1" thickBot="1" x14ac:dyDescent="0.25">
      <c r="A13" s="88"/>
      <c r="B13" s="89"/>
      <c r="C13" s="89"/>
      <c r="D13" s="89"/>
      <c r="E13" s="149" t="s">
        <v>56</v>
      </c>
      <c r="F13" s="92" t="s">
        <v>57</v>
      </c>
      <c r="G13" s="92" t="s">
        <v>56</v>
      </c>
      <c r="H13" s="92" t="s">
        <v>57</v>
      </c>
      <c r="I13" s="92" t="s">
        <v>56</v>
      </c>
      <c r="J13" s="92" t="s">
        <v>57</v>
      </c>
      <c r="K13" s="92" t="s">
        <v>56</v>
      </c>
      <c r="L13" s="92" t="s">
        <v>57</v>
      </c>
      <c r="M13" s="92" t="s">
        <v>56</v>
      </c>
      <c r="N13" s="92" t="s">
        <v>57</v>
      </c>
      <c r="O13" s="92" t="s">
        <v>56</v>
      </c>
      <c r="P13" s="92" t="s">
        <v>57</v>
      </c>
      <c r="Q13" s="92" t="s">
        <v>56</v>
      </c>
      <c r="R13" s="93" t="s">
        <v>57</v>
      </c>
      <c r="S13" s="94"/>
    </row>
    <row r="14" spans="1:19" ht="10.5" hidden="1" customHeight="1" x14ac:dyDescent="0.2">
      <c r="A14" s="95" t="s">
        <v>58</v>
      </c>
      <c r="B14" s="96">
        <v>0</v>
      </c>
      <c r="C14" s="97" t="s">
        <v>59</v>
      </c>
      <c r="D14" s="98"/>
      <c r="E14" s="160"/>
      <c r="F14" s="161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3"/>
      <c r="S14" s="100">
        <f t="shared" ref="S14:S29" si="0">SUM(E14:R14)</f>
        <v>0</v>
      </c>
    </row>
    <row r="15" spans="1:19" ht="10.5" hidden="1" customHeight="1" x14ac:dyDescent="0.2">
      <c r="A15" s="106"/>
      <c r="B15" s="107">
        <v>1</v>
      </c>
      <c r="C15" s="108"/>
      <c r="D15" s="108"/>
      <c r="E15" s="164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6"/>
      <c r="S15" s="110">
        <f t="shared" si="0"/>
        <v>0</v>
      </c>
    </row>
    <row r="16" spans="1:19" ht="10.5" hidden="1" customHeight="1" x14ac:dyDescent="0.2">
      <c r="A16" s="113"/>
      <c r="B16" s="96">
        <v>2</v>
      </c>
      <c r="C16" s="98"/>
      <c r="D16" s="98"/>
      <c r="E16" s="160"/>
      <c r="F16" s="161"/>
      <c r="G16" s="162"/>
      <c r="H16" s="162"/>
      <c r="I16" s="162"/>
      <c r="J16" s="162"/>
      <c r="K16" s="162"/>
      <c r="L16" s="162"/>
      <c r="M16" s="162"/>
      <c r="N16" s="162"/>
      <c r="O16" s="162"/>
      <c r="P16" s="162"/>
      <c r="Q16" s="162"/>
      <c r="R16" s="167"/>
      <c r="S16" s="151">
        <f t="shared" si="0"/>
        <v>0</v>
      </c>
    </row>
    <row r="17" spans="1:41" ht="10.5" hidden="1" customHeight="1" x14ac:dyDescent="0.2">
      <c r="A17" s="106"/>
      <c r="B17" s="107">
        <v>3</v>
      </c>
      <c r="C17" s="108"/>
      <c r="D17" s="108"/>
      <c r="E17" s="164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6"/>
      <c r="S17" s="110">
        <f t="shared" si="0"/>
        <v>0</v>
      </c>
    </row>
    <row r="18" spans="1:41" ht="10.5" hidden="1" customHeight="1" x14ac:dyDescent="0.2">
      <c r="A18" s="113"/>
      <c r="B18" s="96">
        <v>4</v>
      </c>
      <c r="C18" s="98"/>
      <c r="D18" s="98"/>
      <c r="E18" s="160"/>
      <c r="F18" s="161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7"/>
      <c r="S18" s="151">
        <f t="shared" si="0"/>
        <v>0</v>
      </c>
    </row>
    <row r="19" spans="1:41" ht="10.5" hidden="1" customHeight="1" x14ac:dyDescent="0.2">
      <c r="A19" s="106"/>
      <c r="B19" s="107">
        <v>5</v>
      </c>
      <c r="C19" s="108"/>
      <c r="D19" s="108"/>
      <c r="E19" s="164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6"/>
      <c r="S19" s="110">
        <f t="shared" si="0"/>
        <v>0</v>
      </c>
    </row>
    <row r="20" spans="1:41" ht="10.5" hidden="1" customHeight="1" x14ac:dyDescent="0.2">
      <c r="A20" s="113"/>
      <c r="B20" s="96">
        <v>6</v>
      </c>
      <c r="C20" s="98"/>
      <c r="D20" s="98"/>
      <c r="E20" s="160"/>
      <c r="F20" s="161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7"/>
      <c r="S20" s="151">
        <f t="shared" si="0"/>
        <v>0</v>
      </c>
    </row>
    <row r="21" spans="1:41" ht="10.5" hidden="1" customHeight="1" x14ac:dyDescent="0.2">
      <c r="A21" s="106"/>
      <c r="B21" s="107">
        <v>7</v>
      </c>
      <c r="C21" s="108"/>
      <c r="D21" s="108"/>
      <c r="E21" s="164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6"/>
      <c r="S21" s="110">
        <f t="shared" si="0"/>
        <v>0</v>
      </c>
    </row>
    <row r="22" spans="1:41" ht="10.5" hidden="1" customHeight="1" x14ac:dyDescent="0.2">
      <c r="A22" s="113"/>
      <c r="B22" s="96">
        <v>8</v>
      </c>
      <c r="C22" s="98"/>
      <c r="D22" s="98"/>
      <c r="E22" s="160"/>
      <c r="F22" s="161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7"/>
      <c r="S22" s="151">
        <f t="shared" si="0"/>
        <v>0</v>
      </c>
    </row>
    <row r="23" spans="1:41" ht="10.5" hidden="1" customHeight="1" x14ac:dyDescent="0.2">
      <c r="A23" s="106"/>
      <c r="B23" s="107">
        <v>9</v>
      </c>
      <c r="C23" s="108"/>
      <c r="D23" s="108"/>
      <c r="E23" s="164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6"/>
      <c r="S23" s="110">
        <f t="shared" si="0"/>
        <v>0</v>
      </c>
    </row>
    <row r="24" spans="1:41" ht="10.5" hidden="1" customHeight="1" x14ac:dyDescent="0.2">
      <c r="A24" s="113"/>
      <c r="B24" s="96">
        <v>10</v>
      </c>
      <c r="C24" s="98"/>
      <c r="D24" s="98"/>
      <c r="E24" s="160"/>
      <c r="F24" s="161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7"/>
      <c r="S24" s="151">
        <f t="shared" si="0"/>
        <v>0</v>
      </c>
    </row>
    <row r="25" spans="1:41" ht="10.5" hidden="1" customHeight="1" x14ac:dyDescent="0.2">
      <c r="A25" s="106"/>
      <c r="B25" s="107">
        <v>11</v>
      </c>
      <c r="C25" s="108"/>
      <c r="D25" s="108"/>
      <c r="E25" s="164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6"/>
      <c r="S25" s="110">
        <f t="shared" si="0"/>
        <v>0</v>
      </c>
    </row>
    <row r="26" spans="1:41" ht="10.5" hidden="1" customHeight="1" x14ac:dyDescent="0.2">
      <c r="A26" s="113"/>
      <c r="B26" s="96">
        <v>12</v>
      </c>
      <c r="C26" s="98"/>
      <c r="D26" s="98"/>
      <c r="E26" s="160"/>
      <c r="F26" s="161"/>
      <c r="G26" s="162"/>
      <c r="H26" s="162"/>
      <c r="I26" s="162"/>
      <c r="J26" s="162"/>
      <c r="K26" s="162"/>
      <c r="L26" s="162"/>
      <c r="M26" s="162"/>
      <c r="N26" s="162"/>
      <c r="O26" s="162"/>
      <c r="P26" s="162"/>
      <c r="Q26" s="162"/>
      <c r="R26" s="167"/>
      <c r="S26" s="151">
        <f t="shared" si="0"/>
        <v>0</v>
      </c>
    </row>
    <row r="27" spans="1:41" ht="10.5" hidden="1" customHeight="1" x14ac:dyDescent="0.2">
      <c r="A27" s="106"/>
      <c r="B27" s="107">
        <v>13</v>
      </c>
      <c r="C27" s="108"/>
      <c r="D27" s="108"/>
      <c r="E27" s="164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6"/>
      <c r="S27" s="110">
        <f t="shared" si="0"/>
        <v>0</v>
      </c>
    </row>
    <row r="28" spans="1:41" ht="10.5" hidden="1" customHeight="1" x14ac:dyDescent="0.2">
      <c r="A28" s="113"/>
      <c r="B28" s="96">
        <v>14</v>
      </c>
      <c r="C28" s="98"/>
      <c r="D28" s="98"/>
      <c r="E28" s="160"/>
      <c r="F28" s="161"/>
      <c r="G28" s="162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7"/>
      <c r="S28" s="151">
        <f t="shared" si="0"/>
        <v>0</v>
      </c>
    </row>
    <row r="29" spans="1:41" ht="10.5" hidden="1" customHeight="1" x14ac:dyDescent="0.2">
      <c r="A29" s="106"/>
      <c r="B29" s="107">
        <v>15</v>
      </c>
      <c r="C29" s="108"/>
      <c r="D29" s="108"/>
      <c r="E29" s="164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6"/>
      <c r="S29" s="110">
        <f t="shared" si="0"/>
        <v>0</v>
      </c>
    </row>
    <row r="30" spans="1:41" ht="10.5" customHeight="1" x14ac:dyDescent="0.2">
      <c r="A30" s="106"/>
      <c r="B30" s="107" t="s">
        <v>66</v>
      </c>
      <c r="C30" s="108"/>
      <c r="D30" s="108"/>
      <c r="E30" s="428">
        <v>0</v>
      </c>
      <c r="F30" s="429">
        <v>0</v>
      </c>
      <c r="G30" s="429">
        <v>0</v>
      </c>
      <c r="H30" s="429">
        <v>0</v>
      </c>
      <c r="I30" s="429">
        <v>0</v>
      </c>
      <c r="J30" s="429">
        <v>0</v>
      </c>
      <c r="K30" s="429">
        <v>0</v>
      </c>
      <c r="L30" s="429">
        <v>0</v>
      </c>
      <c r="M30" s="429">
        <v>0</v>
      </c>
      <c r="N30" s="429">
        <v>0</v>
      </c>
      <c r="O30" s="429">
        <v>0</v>
      </c>
      <c r="P30" s="429">
        <v>0</v>
      </c>
      <c r="Q30" s="429">
        <v>0</v>
      </c>
      <c r="R30" s="435">
        <v>0</v>
      </c>
      <c r="S30" s="430">
        <v>376</v>
      </c>
    </row>
    <row r="31" spans="1:41" ht="10.5" customHeight="1" x14ac:dyDescent="0.2">
      <c r="A31" s="113"/>
      <c r="B31" s="96">
        <v>16</v>
      </c>
      <c r="C31" s="98"/>
      <c r="D31" s="98"/>
      <c r="E31" s="432">
        <v>0</v>
      </c>
      <c r="F31" s="433">
        <v>0</v>
      </c>
      <c r="G31" s="509">
        <v>0</v>
      </c>
      <c r="H31" s="509">
        <v>0</v>
      </c>
      <c r="I31" s="509">
        <v>0</v>
      </c>
      <c r="J31" s="509">
        <v>0</v>
      </c>
      <c r="K31" s="509">
        <v>0</v>
      </c>
      <c r="L31" s="509">
        <v>0</v>
      </c>
      <c r="M31" s="509">
        <v>0</v>
      </c>
      <c r="N31" s="509">
        <v>0</v>
      </c>
      <c r="O31" s="509">
        <v>0</v>
      </c>
      <c r="P31" s="509">
        <v>0</v>
      </c>
      <c r="Q31" s="509">
        <v>0</v>
      </c>
      <c r="R31" s="521">
        <v>0</v>
      </c>
      <c r="S31" s="521">
        <v>26</v>
      </c>
      <c r="AO31" s="168"/>
    </row>
    <row r="32" spans="1:41" ht="10.5" customHeight="1" x14ac:dyDescent="0.2">
      <c r="A32" s="106"/>
      <c r="B32" s="107">
        <v>17</v>
      </c>
      <c r="C32" s="108"/>
      <c r="D32" s="108"/>
      <c r="E32" s="428">
        <v>0</v>
      </c>
      <c r="F32" s="429">
        <v>0</v>
      </c>
      <c r="G32" s="429">
        <v>0</v>
      </c>
      <c r="H32" s="429">
        <v>0</v>
      </c>
      <c r="I32" s="429">
        <v>0</v>
      </c>
      <c r="J32" s="429">
        <v>0</v>
      </c>
      <c r="K32" s="429">
        <v>0</v>
      </c>
      <c r="L32" s="429">
        <v>0</v>
      </c>
      <c r="M32" s="429">
        <v>0</v>
      </c>
      <c r="N32" s="429">
        <v>0</v>
      </c>
      <c r="O32" s="429">
        <v>0</v>
      </c>
      <c r="P32" s="429">
        <v>0</v>
      </c>
      <c r="Q32" s="429">
        <v>0</v>
      </c>
      <c r="R32" s="435">
        <v>0</v>
      </c>
      <c r="S32" s="435">
        <v>46</v>
      </c>
      <c r="AO32" s="168"/>
    </row>
    <row r="33" spans="1:41" ht="10.5" customHeight="1" x14ac:dyDescent="0.2">
      <c r="A33" s="113"/>
      <c r="B33" s="96">
        <v>18</v>
      </c>
      <c r="C33" s="98"/>
      <c r="D33" s="98"/>
      <c r="E33" s="432">
        <v>0</v>
      </c>
      <c r="F33" s="433">
        <v>0</v>
      </c>
      <c r="G33" s="509">
        <v>0</v>
      </c>
      <c r="H33" s="509">
        <v>0</v>
      </c>
      <c r="I33" s="509">
        <v>0</v>
      </c>
      <c r="J33" s="509">
        <v>0</v>
      </c>
      <c r="K33" s="509">
        <v>0</v>
      </c>
      <c r="L33" s="509">
        <v>0</v>
      </c>
      <c r="M33" s="509">
        <v>0</v>
      </c>
      <c r="N33" s="509">
        <v>0</v>
      </c>
      <c r="O33" s="509">
        <v>0</v>
      </c>
      <c r="P33" s="509">
        <v>0</v>
      </c>
      <c r="Q33" s="509">
        <v>0</v>
      </c>
      <c r="R33" s="521">
        <v>0</v>
      </c>
      <c r="S33" s="521">
        <v>522</v>
      </c>
      <c r="AO33" s="168"/>
    </row>
    <row r="34" spans="1:41" ht="10.5" customHeight="1" x14ac:dyDescent="0.2">
      <c r="A34" s="106"/>
      <c r="B34" s="107">
        <v>19</v>
      </c>
      <c r="C34" s="108"/>
      <c r="D34" s="108"/>
      <c r="E34" s="428">
        <v>0</v>
      </c>
      <c r="F34" s="429">
        <v>0</v>
      </c>
      <c r="G34" s="429">
        <v>0</v>
      </c>
      <c r="H34" s="429">
        <v>0</v>
      </c>
      <c r="I34" s="429">
        <v>0</v>
      </c>
      <c r="J34" s="429">
        <v>0</v>
      </c>
      <c r="K34" s="429">
        <v>0</v>
      </c>
      <c r="L34" s="429">
        <v>0</v>
      </c>
      <c r="M34" s="429">
        <v>0</v>
      </c>
      <c r="N34" s="429">
        <v>0</v>
      </c>
      <c r="O34" s="429">
        <v>0</v>
      </c>
      <c r="P34" s="429">
        <v>0</v>
      </c>
      <c r="Q34" s="429">
        <v>0</v>
      </c>
      <c r="R34" s="435">
        <v>0</v>
      </c>
      <c r="S34" s="435">
        <v>1225</v>
      </c>
      <c r="AO34" s="168"/>
    </row>
    <row r="35" spans="1:41" ht="10.5" customHeight="1" x14ac:dyDescent="0.2">
      <c r="A35" s="113"/>
      <c r="B35" s="96">
        <v>20</v>
      </c>
      <c r="C35" s="98"/>
      <c r="D35" s="98"/>
      <c r="E35" s="432">
        <v>0</v>
      </c>
      <c r="F35" s="433">
        <v>0</v>
      </c>
      <c r="G35" s="509">
        <v>0</v>
      </c>
      <c r="H35" s="509">
        <v>0</v>
      </c>
      <c r="I35" s="509">
        <v>0</v>
      </c>
      <c r="J35" s="509">
        <v>0</v>
      </c>
      <c r="K35" s="509">
        <v>0</v>
      </c>
      <c r="L35" s="509">
        <v>0</v>
      </c>
      <c r="M35" s="509">
        <v>0</v>
      </c>
      <c r="N35" s="509">
        <v>0</v>
      </c>
      <c r="O35" s="509">
        <v>0</v>
      </c>
      <c r="P35" s="509">
        <v>0</v>
      </c>
      <c r="Q35" s="509">
        <v>0</v>
      </c>
      <c r="R35" s="521">
        <v>0</v>
      </c>
      <c r="S35" s="521">
        <v>306</v>
      </c>
      <c r="AO35" s="168"/>
    </row>
    <row r="36" spans="1:41" ht="10.5" customHeight="1" x14ac:dyDescent="0.2">
      <c r="A36" s="106"/>
      <c r="B36" s="107">
        <v>21</v>
      </c>
      <c r="C36" s="108"/>
      <c r="D36" s="108"/>
      <c r="E36" s="428">
        <v>0</v>
      </c>
      <c r="F36" s="429">
        <v>0</v>
      </c>
      <c r="G36" s="429">
        <v>0</v>
      </c>
      <c r="H36" s="429">
        <v>0</v>
      </c>
      <c r="I36" s="429">
        <v>0</v>
      </c>
      <c r="J36" s="429">
        <v>0</v>
      </c>
      <c r="K36" s="429">
        <v>0</v>
      </c>
      <c r="L36" s="429">
        <v>0</v>
      </c>
      <c r="M36" s="429">
        <v>0</v>
      </c>
      <c r="N36" s="429">
        <v>0</v>
      </c>
      <c r="O36" s="429">
        <v>0</v>
      </c>
      <c r="P36" s="429">
        <v>0</v>
      </c>
      <c r="Q36" s="429">
        <v>0</v>
      </c>
      <c r="R36" s="435">
        <v>0</v>
      </c>
      <c r="S36" s="435">
        <v>1075</v>
      </c>
      <c r="AO36" s="168"/>
    </row>
    <row r="37" spans="1:41" ht="10.5" customHeight="1" x14ac:dyDescent="0.2">
      <c r="A37" s="113"/>
      <c r="B37" s="96">
        <v>22</v>
      </c>
      <c r="C37" s="98"/>
      <c r="D37" s="98"/>
      <c r="E37" s="432">
        <v>0</v>
      </c>
      <c r="F37" s="433">
        <v>0</v>
      </c>
      <c r="G37" s="509">
        <v>0</v>
      </c>
      <c r="H37" s="509">
        <v>0</v>
      </c>
      <c r="I37" s="509">
        <v>0</v>
      </c>
      <c r="J37" s="509">
        <v>0</v>
      </c>
      <c r="K37" s="509">
        <v>0</v>
      </c>
      <c r="L37" s="509">
        <v>0</v>
      </c>
      <c r="M37" s="509">
        <v>0</v>
      </c>
      <c r="N37" s="509">
        <v>0</v>
      </c>
      <c r="O37" s="509">
        <v>0</v>
      </c>
      <c r="P37" s="509">
        <v>0</v>
      </c>
      <c r="Q37" s="509">
        <v>0</v>
      </c>
      <c r="R37" s="521">
        <v>0</v>
      </c>
      <c r="S37" s="521">
        <v>893</v>
      </c>
      <c r="AO37" s="168"/>
    </row>
    <row r="38" spans="1:41" ht="10.5" customHeight="1" x14ac:dyDescent="0.2">
      <c r="A38" s="106"/>
      <c r="B38" s="107">
        <v>23</v>
      </c>
      <c r="C38" s="108"/>
      <c r="D38" s="108"/>
      <c r="E38" s="428">
        <v>0</v>
      </c>
      <c r="F38" s="429">
        <v>0</v>
      </c>
      <c r="G38" s="429">
        <v>0</v>
      </c>
      <c r="H38" s="429">
        <v>0</v>
      </c>
      <c r="I38" s="429">
        <v>0</v>
      </c>
      <c r="J38" s="429">
        <v>0</v>
      </c>
      <c r="K38" s="429">
        <v>0</v>
      </c>
      <c r="L38" s="429">
        <v>0</v>
      </c>
      <c r="M38" s="429">
        <v>0</v>
      </c>
      <c r="N38" s="429">
        <v>0</v>
      </c>
      <c r="O38" s="429">
        <v>0</v>
      </c>
      <c r="P38" s="429">
        <v>0</v>
      </c>
      <c r="Q38" s="429">
        <v>0</v>
      </c>
      <c r="R38" s="435">
        <v>0</v>
      </c>
      <c r="S38" s="435">
        <v>738</v>
      </c>
      <c r="AO38" s="168"/>
    </row>
    <row r="39" spans="1:41" ht="10.5" customHeight="1" x14ac:dyDescent="0.2">
      <c r="A39" s="113"/>
      <c r="B39" s="96">
        <v>24</v>
      </c>
      <c r="C39" s="98"/>
      <c r="D39" s="98"/>
      <c r="E39" s="432">
        <v>0</v>
      </c>
      <c r="F39" s="433">
        <v>0</v>
      </c>
      <c r="G39" s="509">
        <v>0</v>
      </c>
      <c r="H39" s="509">
        <v>0</v>
      </c>
      <c r="I39" s="509">
        <v>0</v>
      </c>
      <c r="J39" s="509">
        <v>0</v>
      </c>
      <c r="K39" s="509">
        <v>0</v>
      </c>
      <c r="L39" s="509">
        <v>0</v>
      </c>
      <c r="M39" s="509">
        <v>0</v>
      </c>
      <c r="N39" s="509">
        <v>0</v>
      </c>
      <c r="O39" s="509">
        <v>0</v>
      </c>
      <c r="P39" s="509">
        <v>0</v>
      </c>
      <c r="Q39" s="509">
        <v>0</v>
      </c>
      <c r="R39" s="521">
        <v>0</v>
      </c>
      <c r="S39" s="521">
        <v>3235</v>
      </c>
      <c r="AO39" s="168"/>
    </row>
    <row r="40" spans="1:41" ht="10.5" customHeight="1" x14ac:dyDescent="0.2">
      <c r="A40" s="106"/>
      <c r="B40" s="107">
        <v>25</v>
      </c>
      <c r="C40" s="108"/>
      <c r="D40" s="108"/>
      <c r="E40" s="428">
        <v>0</v>
      </c>
      <c r="F40" s="429">
        <v>0</v>
      </c>
      <c r="G40" s="429">
        <v>0</v>
      </c>
      <c r="H40" s="429">
        <v>0</v>
      </c>
      <c r="I40" s="429">
        <v>0</v>
      </c>
      <c r="J40" s="429">
        <v>0</v>
      </c>
      <c r="K40" s="429">
        <v>0</v>
      </c>
      <c r="L40" s="429">
        <v>0</v>
      </c>
      <c r="M40" s="429">
        <v>0</v>
      </c>
      <c r="N40" s="429">
        <v>0</v>
      </c>
      <c r="O40" s="429">
        <v>0</v>
      </c>
      <c r="P40" s="429">
        <v>0</v>
      </c>
      <c r="Q40" s="429">
        <v>0</v>
      </c>
      <c r="R40" s="435">
        <v>0</v>
      </c>
      <c r="S40" s="435">
        <v>595</v>
      </c>
      <c r="AO40" s="168"/>
    </row>
    <row r="41" spans="1:41" ht="10.5" customHeight="1" x14ac:dyDescent="0.2">
      <c r="A41" s="113"/>
      <c r="B41" s="96">
        <v>26</v>
      </c>
      <c r="C41" s="98"/>
      <c r="D41" s="98"/>
      <c r="E41" s="432">
        <v>0</v>
      </c>
      <c r="F41" s="433">
        <v>0</v>
      </c>
      <c r="G41" s="509">
        <v>0</v>
      </c>
      <c r="H41" s="509">
        <v>0</v>
      </c>
      <c r="I41" s="509">
        <v>0</v>
      </c>
      <c r="J41" s="509">
        <v>0</v>
      </c>
      <c r="K41" s="509">
        <v>0</v>
      </c>
      <c r="L41" s="509">
        <v>0</v>
      </c>
      <c r="M41" s="509">
        <v>0</v>
      </c>
      <c r="N41" s="509">
        <v>0</v>
      </c>
      <c r="O41" s="509">
        <v>0</v>
      </c>
      <c r="P41" s="509">
        <v>0</v>
      </c>
      <c r="Q41" s="509">
        <v>0</v>
      </c>
      <c r="R41" s="521">
        <v>0</v>
      </c>
      <c r="S41" s="521">
        <v>792</v>
      </c>
      <c r="AO41" s="168"/>
    </row>
    <row r="42" spans="1:41" ht="10.5" customHeight="1" x14ac:dyDescent="0.2">
      <c r="A42" s="106"/>
      <c r="B42" s="107">
        <v>27</v>
      </c>
      <c r="C42" s="108"/>
      <c r="D42" s="108"/>
      <c r="E42" s="428">
        <v>0</v>
      </c>
      <c r="F42" s="429">
        <v>0</v>
      </c>
      <c r="G42" s="429">
        <v>0</v>
      </c>
      <c r="H42" s="429">
        <v>0</v>
      </c>
      <c r="I42" s="429">
        <v>0</v>
      </c>
      <c r="J42" s="429">
        <v>0</v>
      </c>
      <c r="K42" s="429">
        <v>0</v>
      </c>
      <c r="L42" s="429">
        <v>0</v>
      </c>
      <c r="M42" s="429">
        <v>0</v>
      </c>
      <c r="N42" s="429">
        <v>0</v>
      </c>
      <c r="O42" s="429">
        <v>0</v>
      </c>
      <c r="P42" s="429">
        <v>0</v>
      </c>
      <c r="Q42" s="429">
        <v>0</v>
      </c>
      <c r="R42" s="435">
        <v>0</v>
      </c>
      <c r="S42" s="435">
        <v>657</v>
      </c>
      <c r="AO42" s="168"/>
    </row>
    <row r="43" spans="1:41" ht="10.5" customHeight="1" x14ac:dyDescent="0.2">
      <c r="A43" s="113"/>
      <c r="B43" s="96">
        <v>28</v>
      </c>
      <c r="C43" s="98"/>
      <c r="D43" s="98"/>
      <c r="E43" s="432">
        <v>0</v>
      </c>
      <c r="F43" s="433">
        <v>0</v>
      </c>
      <c r="G43" s="509">
        <v>0</v>
      </c>
      <c r="H43" s="509">
        <v>0</v>
      </c>
      <c r="I43" s="509">
        <v>0</v>
      </c>
      <c r="J43" s="509">
        <v>0</v>
      </c>
      <c r="K43" s="509">
        <v>0</v>
      </c>
      <c r="L43" s="509">
        <v>0</v>
      </c>
      <c r="M43" s="509">
        <v>0</v>
      </c>
      <c r="N43" s="509">
        <v>0</v>
      </c>
      <c r="O43" s="509">
        <v>0</v>
      </c>
      <c r="P43" s="509">
        <v>0</v>
      </c>
      <c r="Q43" s="509">
        <v>0</v>
      </c>
      <c r="R43" s="521">
        <v>0</v>
      </c>
      <c r="S43" s="521">
        <v>1158</v>
      </c>
      <c r="AO43" s="168"/>
    </row>
    <row r="44" spans="1:41" ht="10.5" customHeight="1" x14ac:dyDescent="0.2">
      <c r="A44" s="106"/>
      <c r="B44" s="107">
        <v>29</v>
      </c>
      <c r="C44" s="108"/>
      <c r="D44" s="108"/>
      <c r="E44" s="428">
        <v>0</v>
      </c>
      <c r="F44" s="429">
        <v>0</v>
      </c>
      <c r="G44" s="429">
        <v>0</v>
      </c>
      <c r="H44" s="429">
        <v>0</v>
      </c>
      <c r="I44" s="429">
        <v>0</v>
      </c>
      <c r="J44" s="429">
        <v>0</v>
      </c>
      <c r="K44" s="429">
        <v>0</v>
      </c>
      <c r="L44" s="429">
        <v>0</v>
      </c>
      <c r="M44" s="429">
        <v>0</v>
      </c>
      <c r="N44" s="429">
        <v>0</v>
      </c>
      <c r="O44" s="429">
        <v>0</v>
      </c>
      <c r="P44" s="429">
        <v>0</v>
      </c>
      <c r="Q44" s="429">
        <v>0</v>
      </c>
      <c r="R44" s="435">
        <v>0</v>
      </c>
      <c r="S44" s="435">
        <v>828</v>
      </c>
      <c r="AO44" s="168"/>
    </row>
    <row r="45" spans="1:41" ht="10.5" customHeight="1" x14ac:dyDescent="0.2">
      <c r="A45" s="113"/>
      <c r="B45" s="96">
        <v>30</v>
      </c>
      <c r="C45" s="98"/>
      <c r="D45" s="98"/>
      <c r="E45" s="432">
        <v>0</v>
      </c>
      <c r="F45" s="433">
        <v>0</v>
      </c>
      <c r="G45" s="509">
        <v>0</v>
      </c>
      <c r="H45" s="509">
        <v>0</v>
      </c>
      <c r="I45" s="509">
        <v>0</v>
      </c>
      <c r="J45" s="509">
        <v>0</v>
      </c>
      <c r="K45" s="509">
        <v>0</v>
      </c>
      <c r="L45" s="509">
        <v>0</v>
      </c>
      <c r="M45" s="509">
        <v>0</v>
      </c>
      <c r="N45" s="509">
        <v>0</v>
      </c>
      <c r="O45" s="509">
        <v>0</v>
      </c>
      <c r="P45" s="509">
        <v>0</v>
      </c>
      <c r="Q45" s="509">
        <v>0</v>
      </c>
      <c r="R45" s="521">
        <v>0</v>
      </c>
      <c r="S45" s="521">
        <v>899</v>
      </c>
      <c r="AO45" s="168"/>
    </row>
    <row r="46" spans="1:41" ht="10.5" customHeight="1" x14ac:dyDescent="0.2">
      <c r="A46" s="106"/>
      <c r="B46" s="107">
        <v>31</v>
      </c>
      <c r="C46" s="108"/>
      <c r="D46" s="108"/>
      <c r="E46" s="428">
        <v>0</v>
      </c>
      <c r="F46" s="429">
        <v>0</v>
      </c>
      <c r="G46" s="429">
        <v>0</v>
      </c>
      <c r="H46" s="429">
        <v>0</v>
      </c>
      <c r="I46" s="429">
        <v>0</v>
      </c>
      <c r="J46" s="429">
        <v>0</v>
      </c>
      <c r="K46" s="429">
        <v>0</v>
      </c>
      <c r="L46" s="429">
        <v>0</v>
      </c>
      <c r="M46" s="429">
        <v>0</v>
      </c>
      <c r="N46" s="429">
        <v>0</v>
      </c>
      <c r="O46" s="429">
        <v>0</v>
      </c>
      <c r="P46" s="429">
        <v>0</v>
      </c>
      <c r="Q46" s="429">
        <v>0</v>
      </c>
      <c r="R46" s="435">
        <v>0</v>
      </c>
      <c r="S46" s="435">
        <v>915</v>
      </c>
      <c r="AO46" s="168"/>
    </row>
    <row r="47" spans="1:41" ht="10.5" customHeight="1" x14ac:dyDescent="0.2">
      <c r="A47" s="113"/>
      <c r="B47" s="96">
        <v>32</v>
      </c>
      <c r="C47" s="98"/>
      <c r="D47" s="98"/>
      <c r="E47" s="432">
        <v>0</v>
      </c>
      <c r="F47" s="433">
        <v>0</v>
      </c>
      <c r="G47" s="509">
        <v>0</v>
      </c>
      <c r="H47" s="509">
        <v>0</v>
      </c>
      <c r="I47" s="509">
        <v>0</v>
      </c>
      <c r="J47" s="509">
        <v>0</v>
      </c>
      <c r="K47" s="509">
        <v>0</v>
      </c>
      <c r="L47" s="509">
        <v>0</v>
      </c>
      <c r="M47" s="509">
        <v>0</v>
      </c>
      <c r="N47" s="509">
        <v>0</v>
      </c>
      <c r="O47" s="509">
        <v>0</v>
      </c>
      <c r="P47" s="509">
        <v>0</v>
      </c>
      <c r="Q47" s="509">
        <v>0</v>
      </c>
      <c r="R47" s="521">
        <v>0</v>
      </c>
      <c r="S47" s="521">
        <v>894</v>
      </c>
      <c r="AO47" s="168"/>
    </row>
    <row r="48" spans="1:41" ht="10.5" customHeight="1" x14ac:dyDescent="0.2">
      <c r="A48" s="106"/>
      <c r="B48" s="107">
        <v>33</v>
      </c>
      <c r="C48" s="108"/>
      <c r="D48" s="108"/>
      <c r="E48" s="428">
        <v>0</v>
      </c>
      <c r="F48" s="429">
        <v>0</v>
      </c>
      <c r="G48" s="429">
        <v>0</v>
      </c>
      <c r="H48" s="429">
        <v>0</v>
      </c>
      <c r="I48" s="429">
        <v>0</v>
      </c>
      <c r="J48" s="429">
        <v>0</v>
      </c>
      <c r="K48" s="429">
        <v>0</v>
      </c>
      <c r="L48" s="429">
        <v>0</v>
      </c>
      <c r="M48" s="429">
        <v>0</v>
      </c>
      <c r="N48" s="429">
        <v>0</v>
      </c>
      <c r="O48" s="429">
        <v>0</v>
      </c>
      <c r="P48" s="429">
        <v>0</v>
      </c>
      <c r="Q48" s="429">
        <v>0</v>
      </c>
      <c r="R48" s="435">
        <v>0</v>
      </c>
      <c r="S48" s="435">
        <v>976</v>
      </c>
    </row>
    <row r="49" spans="1:19" ht="10.5" customHeight="1" x14ac:dyDescent="0.2">
      <c r="A49" s="113"/>
      <c r="B49" s="96">
        <v>34</v>
      </c>
      <c r="C49" s="98"/>
      <c r="D49" s="98"/>
      <c r="E49" s="432">
        <v>0</v>
      </c>
      <c r="F49" s="433">
        <v>0</v>
      </c>
      <c r="G49" s="509">
        <v>0</v>
      </c>
      <c r="H49" s="509">
        <v>0</v>
      </c>
      <c r="I49" s="509">
        <v>0</v>
      </c>
      <c r="J49" s="509">
        <v>0</v>
      </c>
      <c r="K49" s="509">
        <v>0</v>
      </c>
      <c r="L49" s="509">
        <v>0</v>
      </c>
      <c r="M49" s="509">
        <v>0</v>
      </c>
      <c r="N49" s="509">
        <v>0</v>
      </c>
      <c r="O49" s="509">
        <v>0</v>
      </c>
      <c r="P49" s="509">
        <v>0</v>
      </c>
      <c r="Q49" s="509">
        <v>0</v>
      </c>
      <c r="R49" s="521">
        <v>0</v>
      </c>
      <c r="S49" s="521">
        <v>1241</v>
      </c>
    </row>
    <row r="50" spans="1:19" ht="10.5" customHeight="1" x14ac:dyDescent="0.2">
      <c r="A50" s="106"/>
      <c r="B50" s="107">
        <v>35</v>
      </c>
      <c r="C50" s="108"/>
      <c r="D50" s="108"/>
      <c r="E50" s="428">
        <v>0</v>
      </c>
      <c r="F50" s="429">
        <v>0</v>
      </c>
      <c r="G50" s="429">
        <v>0</v>
      </c>
      <c r="H50" s="429">
        <v>0</v>
      </c>
      <c r="I50" s="429">
        <v>0</v>
      </c>
      <c r="J50" s="429">
        <v>0</v>
      </c>
      <c r="K50" s="429">
        <v>0</v>
      </c>
      <c r="L50" s="429">
        <v>0</v>
      </c>
      <c r="M50" s="429">
        <v>0</v>
      </c>
      <c r="N50" s="429">
        <v>0</v>
      </c>
      <c r="O50" s="429">
        <v>0</v>
      </c>
      <c r="P50" s="429">
        <v>0</v>
      </c>
      <c r="Q50" s="429">
        <v>0</v>
      </c>
      <c r="R50" s="435">
        <v>0</v>
      </c>
      <c r="S50" s="435">
        <v>1053</v>
      </c>
    </row>
    <row r="51" spans="1:19" ht="10.5" customHeight="1" x14ac:dyDescent="0.2">
      <c r="A51" s="113"/>
      <c r="B51" s="96">
        <v>36</v>
      </c>
      <c r="C51" s="98"/>
      <c r="D51" s="98"/>
      <c r="E51" s="432">
        <v>0</v>
      </c>
      <c r="F51" s="433">
        <v>0</v>
      </c>
      <c r="G51" s="509">
        <v>0</v>
      </c>
      <c r="H51" s="509">
        <v>0</v>
      </c>
      <c r="I51" s="509">
        <v>0</v>
      </c>
      <c r="J51" s="509">
        <v>0</v>
      </c>
      <c r="K51" s="509">
        <v>0</v>
      </c>
      <c r="L51" s="509">
        <v>0</v>
      </c>
      <c r="M51" s="509">
        <v>0</v>
      </c>
      <c r="N51" s="509">
        <v>0</v>
      </c>
      <c r="O51" s="509">
        <v>0</v>
      </c>
      <c r="P51" s="509">
        <v>0</v>
      </c>
      <c r="Q51" s="509">
        <v>0</v>
      </c>
      <c r="R51" s="521">
        <v>0</v>
      </c>
      <c r="S51" s="521">
        <v>2553</v>
      </c>
    </row>
    <row r="52" spans="1:19" ht="10.5" customHeight="1" x14ac:dyDescent="0.2">
      <c r="A52" s="106"/>
      <c r="B52" s="107">
        <v>37</v>
      </c>
      <c r="C52" s="108"/>
      <c r="D52" s="108"/>
      <c r="E52" s="428">
        <v>0</v>
      </c>
      <c r="F52" s="429">
        <v>0</v>
      </c>
      <c r="G52" s="429">
        <v>0</v>
      </c>
      <c r="H52" s="429">
        <v>0</v>
      </c>
      <c r="I52" s="429">
        <v>0</v>
      </c>
      <c r="J52" s="429">
        <v>0</v>
      </c>
      <c r="K52" s="429">
        <v>0</v>
      </c>
      <c r="L52" s="429">
        <v>0</v>
      </c>
      <c r="M52" s="429">
        <v>0</v>
      </c>
      <c r="N52" s="429">
        <v>0</v>
      </c>
      <c r="O52" s="429">
        <v>0</v>
      </c>
      <c r="P52" s="429">
        <v>0</v>
      </c>
      <c r="Q52" s="429">
        <v>0</v>
      </c>
      <c r="R52" s="435">
        <v>0</v>
      </c>
      <c r="S52" s="435">
        <v>4057</v>
      </c>
    </row>
    <row r="53" spans="1:19" ht="10.5" customHeight="1" x14ac:dyDescent="0.2">
      <c r="A53" s="113"/>
      <c r="B53" s="96">
        <v>38</v>
      </c>
      <c r="C53" s="98"/>
      <c r="D53" s="98"/>
      <c r="E53" s="432">
        <v>0</v>
      </c>
      <c r="F53" s="433">
        <v>0</v>
      </c>
      <c r="G53" s="509">
        <v>0</v>
      </c>
      <c r="H53" s="509">
        <v>0</v>
      </c>
      <c r="I53" s="509">
        <v>0</v>
      </c>
      <c r="J53" s="509">
        <v>0</v>
      </c>
      <c r="K53" s="509">
        <v>0</v>
      </c>
      <c r="L53" s="509">
        <v>0</v>
      </c>
      <c r="M53" s="509">
        <v>0</v>
      </c>
      <c r="N53" s="509">
        <v>0</v>
      </c>
      <c r="O53" s="509">
        <v>0</v>
      </c>
      <c r="P53" s="509">
        <v>0</v>
      </c>
      <c r="Q53" s="509">
        <v>0</v>
      </c>
      <c r="R53" s="521">
        <v>0</v>
      </c>
      <c r="S53" s="521">
        <v>1251</v>
      </c>
    </row>
    <row r="54" spans="1:19" ht="10.5" customHeight="1" x14ac:dyDescent="0.2">
      <c r="A54" s="106"/>
      <c r="B54" s="107">
        <v>39</v>
      </c>
      <c r="C54" s="108"/>
      <c r="D54" s="108"/>
      <c r="E54" s="428">
        <v>0</v>
      </c>
      <c r="F54" s="429">
        <v>0</v>
      </c>
      <c r="G54" s="429">
        <v>0</v>
      </c>
      <c r="H54" s="429">
        <v>0</v>
      </c>
      <c r="I54" s="429">
        <v>0</v>
      </c>
      <c r="J54" s="429">
        <v>0</v>
      </c>
      <c r="K54" s="429">
        <v>0</v>
      </c>
      <c r="L54" s="429">
        <v>0</v>
      </c>
      <c r="M54" s="429">
        <v>0</v>
      </c>
      <c r="N54" s="429">
        <v>0</v>
      </c>
      <c r="O54" s="429">
        <v>0</v>
      </c>
      <c r="P54" s="429">
        <v>0</v>
      </c>
      <c r="Q54" s="429">
        <v>0</v>
      </c>
      <c r="R54" s="435">
        <v>0</v>
      </c>
      <c r="S54" s="435">
        <v>1266</v>
      </c>
    </row>
    <row r="55" spans="1:19" ht="10.5" customHeight="1" x14ac:dyDescent="0.2">
      <c r="A55" s="113"/>
      <c r="B55" s="96">
        <v>40</v>
      </c>
      <c r="C55" s="98"/>
      <c r="D55" s="98"/>
      <c r="E55" s="432">
        <v>0</v>
      </c>
      <c r="F55" s="433">
        <v>0</v>
      </c>
      <c r="G55" s="509">
        <v>0</v>
      </c>
      <c r="H55" s="509">
        <v>0</v>
      </c>
      <c r="I55" s="509">
        <v>0</v>
      </c>
      <c r="J55" s="509">
        <v>0</v>
      </c>
      <c r="K55" s="509">
        <v>0</v>
      </c>
      <c r="L55" s="509">
        <v>0</v>
      </c>
      <c r="M55" s="509">
        <v>0</v>
      </c>
      <c r="N55" s="509">
        <v>0</v>
      </c>
      <c r="O55" s="509">
        <v>0</v>
      </c>
      <c r="P55" s="509">
        <v>0</v>
      </c>
      <c r="Q55" s="509">
        <v>0</v>
      </c>
      <c r="R55" s="521">
        <v>0</v>
      </c>
      <c r="S55" s="521">
        <v>2511</v>
      </c>
    </row>
    <row r="56" spans="1:19" ht="10.5" customHeight="1" x14ac:dyDescent="0.2">
      <c r="A56" s="106"/>
      <c r="B56" s="107">
        <v>41</v>
      </c>
      <c r="C56" s="108"/>
      <c r="D56" s="108"/>
      <c r="E56" s="428">
        <v>0</v>
      </c>
      <c r="F56" s="429">
        <v>0</v>
      </c>
      <c r="G56" s="429">
        <v>0</v>
      </c>
      <c r="H56" s="429">
        <v>0</v>
      </c>
      <c r="I56" s="429">
        <v>0</v>
      </c>
      <c r="J56" s="429">
        <v>0</v>
      </c>
      <c r="K56" s="429">
        <v>0</v>
      </c>
      <c r="L56" s="429">
        <v>0</v>
      </c>
      <c r="M56" s="429">
        <v>0</v>
      </c>
      <c r="N56" s="429">
        <v>0</v>
      </c>
      <c r="O56" s="429">
        <v>0</v>
      </c>
      <c r="P56" s="429">
        <v>0</v>
      </c>
      <c r="Q56" s="429">
        <v>0</v>
      </c>
      <c r="R56" s="435">
        <v>0</v>
      </c>
      <c r="S56" s="435">
        <v>1472</v>
      </c>
    </row>
    <row r="57" spans="1:19" ht="10.5" customHeight="1" x14ac:dyDescent="0.2">
      <c r="A57" s="113"/>
      <c r="B57" s="96">
        <v>42</v>
      </c>
      <c r="C57" s="98"/>
      <c r="D57" s="98"/>
      <c r="E57" s="432">
        <v>0</v>
      </c>
      <c r="F57" s="433">
        <v>0</v>
      </c>
      <c r="G57" s="509">
        <v>0</v>
      </c>
      <c r="H57" s="509">
        <v>0</v>
      </c>
      <c r="I57" s="509">
        <v>0</v>
      </c>
      <c r="J57" s="509">
        <v>0</v>
      </c>
      <c r="K57" s="509">
        <v>0</v>
      </c>
      <c r="L57" s="509">
        <v>0</v>
      </c>
      <c r="M57" s="509">
        <v>0</v>
      </c>
      <c r="N57" s="509">
        <v>0</v>
      </c>
      <c r="O57" s="509">
        <v>0</v>
      </c>
      <c r="P57" s="509">
        <v>0</v>
      </c>
      <c r="Q57" s="509">
        <v>0</v>
      </c>
      <c r="R57" s="521">
        <v>0</v>
      </c>
      <c r="S57" s="521">
        <v>2883</v>
      </c>
    </row>
    <row r="58" spans="1:19" ht="10.5" customHeight="1" x14ac:dyDescent="0.2">
      <c r="A58" s="106"/>
      <c r="B58" s="107">
        <v>43</v>
      </c>
      <c r="C58" s="108"/>
      <c r="D58" s="108"/>
      <c r="E58" s="428">
        <v>0</v>
      </c>
      <c r="F58" s="429">
        <v>0</v>
      </c>
      <c r="G58" s="429">
        <v>0</v>
      </c>
      <c r="H58" s="429">
        <v>0</v>
      </c>
      <c r="I58" s="429">
        <v>0</v>
      </c>
      <c r="J58" s="429">
        <v>0</v>
      </c>
      <c r="K58" s="429">
        <v>0</v>
      </c>
      <c r="L58" s="429">
        <v>0</v>
      </c>
      <c r="M58" s="429">
        <v>0</v>
      </c>
      <c r="N58" s="429">
        <v>0</v>
      </c>
      <c r="O58" s="429">
        <v>0</v>
      </c>
      <c r="P58" s="429">
        <v>0</v>
      </c>
      <c r="Q58" s="429">
        <v>0</v>
      </c>
      <c r="R58" s="435">
        <v>0</v>
      </c>
      <c r="S58" s="435">
        <v>5502</v>
      </c>
    </row>
    <row r="59" spans="1:19" ht="10.5" customHeight="1" x14ac:dyDescent="0.2">
      <c r="A59" s="113"/>
      <c r="B59" s="96">
        <v>44</v>
      </c>
      <c r="C59" s="98"/>
      <c r="D59" s="98"/>
      <c r="E59" s="432">
        <v>0</v>
      </c>
      <c r="F59" s="433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21">
        <v>0</v>
      </c>
      <c r="S59" s="521">
        <v>5604</v>
      </c>
    </row>
    <row r="60" spans="1:19" ht="10.5" customHeight="1" x14ac:dyDescent="0.2">
      <c r="A60" s="106"/>
      <c r="B60" s="107">
        <v>45</v>
      </c>
      <c r="C60" s="108"/>
      <c r="D60" s="108"/>
      <c r="E60" s="428">
        <v>0</v>
      </c>
      <c r="F60" s="429">
        <v>0</v>
      </c>
      <c r="G60" s="429">
        <v>0</v>
      </c>
      <c r="H60" s="429">
        <v>0</v>
      </c>
      <c r="I60" s="429">
        <v>0</v>
      </c>
      <c r="J60" s="429">
        <v>0</v>
      </c>
      <c r="K60" s="429">
        <v>0</v>
      </c>
      <c r="L60" s="429">
        <v>0</v>
      </c>
      <c r="M60" s="429">
        <v>0</v>
      </c>
      <c r="N60" s="429">
        <v>0</v>
      </c>
      <c r="O60" s="429">
        <v>0</v>
      </c>
      <c r="P60" s="429">
        <v>0</v>
      </c>
      <c r="Q60" s="429">
        <v>0</v>
      </c>
      <c r="R60" s="435">
        <v>0</v>
      </c>
      <c r="S60" s="435">
        <v>3026</v>
      </c>
    </row>
    <row r="61" spans="1:19" ht="10.5" customHeight="1" x14ac:dyDescent="0.2">
      <c r="A61" s="113"/>
      <c r="B61" s="96">
        <v>46</v>
      </c>
      <c r="C61" s="98"/>
      <c r="D61" s="98"/>
      <c r="E61" s="432">
        <v>0</v>
      </c>
      <c r="F61" s="433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21">
        <v>0</v>
      </c>
      <c r="S61" s="521">
        <v>2201</v>
      </c>
    </row>
    <row r="62" spans="1:19" ht="10.5" customHeight="1" x14ac:dyDescent="0.2">
      <c r="A62" s="106"/>
      <c r="B62" s="107">
        <v>47</v>
      </c>
      <c r="C62" s="108"/>
      <c r="D62" s="108"/>
      <c r="E62" s="428">
        <v>0</v>
      </c>
      <c r="F62" s="429">
        <v>0</v>
      </c>
      <c r="G62" s="429">
        <v>0</v>
      </c>
      <c r="H62" s="429">
        <v>0</v>
      </c>
      <c r="I62" s="429">
        <v>0</v>
      </c>
      <c r="J62" s="429">
        <v>0</v>
      </c>
      <c r="K62" s="429">
        <v>0</v>
      </c>
      <c r="L62" s="429">
        <v>0</v>
      </c>
      <c r="M62" s="429">
        <v>0</v>
      </c>
      <c r="N62" s="429">
        <v>0</v>
      </c>
      <c r="O62" s="429">
        <v>0</v>
      </c>
      <c r="P62" s="429">
        <v>0</v>
      </c>
      <c r="Q62" s="429">
        <v>0</v>
      </c>
      <c r="R62" s="435">
        <v>0</v>
      </c>
      <c r="S62" s="435">
        <v>1960</v>
      </c>
    </row>
    <row r="63" spans="1:19" ht="10.5" customHeight="1" x14ac:dyDescent="0.2">
      <c r="A63" s="113"/>
      <c r="B63" s="96">
        <v>48</v>
      </c>
      <c r="C63" s="98"/>
      <c r="D63" s="98"/>
      <c r="E63" s="432">
        <v>0</v>
      </c>
      <c r="F63" s="433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21">
        <v>0</v>
      </c>
      <c r="S63" s="521">
        <v>2124</v>
      </c>
    </row>
    <row r="64" spans="1:19" ht="10.5" customHeight="1" x14ac:dyDescent="0.2">
      <c r="A64" s="106"/>
      <c r="B64" s="107">
        <v>49</v>
      </c>
      <c r="C64" s="108"/>
      <c r="D64" s="108"/>
      <c r="E64" s="428">
        <v>0</v>
      </c>
      <c r="F64" s="429">
        <v>0</v>
      </c>
      <c r="G64" s="429">
        <v>0</v>
      </c>
      <c r="H64" s="429">
        <v>0</v>
      </c>
      <c r="I64" s="429">
        <v>0</v>
      </c>
      <c r="J64" s="429">
        <v>0</v>
      </c>
      <c r="K64" s="429">
        <v>0</v>
      </c>
      <c r="L64" s="429">
        <v>0</v>
      </c>
      <c r="M64" s="429">
        <v>0</v>
      </c>
      <c r="N64" s="429">
        <v>0</v>
      </c>
      <c r="O64" s="429">
        <v>0</v>
      </c>
      <c r="P64" s="429">
        <v>0</v>
      </c>
      <c r="Q64" s="429">
        <v>0</v>
      </c>
      <c r="R64" s="435">
        <v>0</v>
      </c>
      <c r="S64" s="435">
        <v>2183</v>
      </c>
    </row>
    <row r="65" spans="1:19" ht="10.5" customHeight="1" x14ac:dyDescent="0.2">
      <c r="A65" s="113"/>
      <c r="B65" s="96">
        <v>50</v>
      </c>
      <c r="C65" s="98"/>
      <c r="D65" s="98"/>
      <c r="E65" s="432">
        <v>0</v>
      </c>
      <c r="F65" s="433">
        <v>0</v>
      </c>
      <c r="G65" s="509">
        <v>0</v>
      </c>
      <c r="H65" s="509">
        <v>0</v>
      </c>
      <c r="I65" s="509">
        <v>0</v>
      </c>
      <c r="J65" s="509">
        <v>0</v>
      </c>
      <c r="K65" s="509">
        <v>0</v>
      </c>
      <c r="L65" s="509">
        <v>0</v>
      </c>
      <c r="M65" s="509">
        <v>0</v>
      </c>
      <c r="N65" s="509">
        <v>0</v>
      </c>
      <c r="O65" s="509">
        <v>0</v>
      </c>
      <c r="P65" s="509">
        <v>0</v>
      </c>
      <c r="Q65" s="509">
        <v>0</v>
      </c>
      <c r="R65" s="521">
        <v>0</v>
      </c>
      <c r="S65" s="521">
        <v>2336</v>
      </c>
    </row>
    <row r="66" spans="1:19" ht="10.5" customHeight="1" x14ac:dyDescent="0.2">
      <c r="A66" s="106"/>
      <c r="B66" s="107">
        <v>51</v>
      </c>
      <c r="C66" s="108"/>
      <c r="D66" s="108"/>
      <c r="E66" s="428">
        <v>0</v>
      </c>
      <c r="F66" s="429">
        <v>0</v>
      </c>
      <c r="G66" s="429">
        <v>0</v>
      </c>
      <c r="H66" s="429">
        <v>0</v>
      </c>
      <c r="I66" s="429">
        <v>0</v>
      </c>
      <c r="J66" s="429">
        <v>0</v>
      </c>
      <c r="K66" s="429">
        <v>0</v>
      </c>
      <c r="L66" s="429">
        <v>0</v>
      </c>
      <c r="M66" s="429">
        <v>0</v>
      </c>
      <c r="N66" s="429">
        <v>0</v>
      </c>
      <c r="O66" s="429">
        <v>0</v>
      </c>
      <c r="P66" s="429">
        <v>0</v>
      </c>
      <c r="Q66" s="429">
        <v>0</v>
      </c>
      <c r="R66" s="435">
        <v>0</v>
      </c>
      <c r="S66" s="435">
        <v>2939</v>
      </c>
    </row>
    <row r="67" spans="1:19" ht="10.5" customHeight="1" x14ac:dyDescent="0.2">
      <c r="A67" s="113"/>
      <c r="B67" s="96">
        <v>52</v>
      </c>
      <c r="C67" s="98"/>
      <c r="D67" s="98"/>
      <c r="E67" s="432">
        <v>0</v>
      </c>
      <c r="F67" s="433">
        <v>0</v>
      </c>
      <c r="G67" s="509">
        <v>0</v>
      </c>
      <c r="H67" s="509">
        <v>0</v>
      </c>
      <c r="I67" s="509">
        <v>0</v>
      </c>
      <c r="J67" s="509">
        <v>0</v>
      </c>
      <c r="K67" s="509">
        <v>0</v>
      </c>
      <c r="L67" s="509">
        <v>0</v>
      </c>
      <c r="M67" s="509">
        <v>0</v>
      </c>
      <c r="N67" s="509">
        <v>0</v>
      </c>
      <c r="O67" s="509">
        <v>0</v>
      </c>
      <c r="P67" s="509">
        <v>0</v>
      </c>
      <c r="Q67" s="509">
        <v>0</v>
      </c>
      <c r="R67" s="521">
        <v>0</v>
      </c>
      <c r="S67" s="521">
        <v>4687</v>
      </c>
    </row>
    <row r="68" spans="1:19" ht="10.5" customHeight="1" x14ac:dyDescent="0.2">
      <c r="A68" s="106"/>
      <c r="B68" s="107">
        <v>53</v>
      </c>
      <c r="C68" s="108"/>
      <c r="D68" s="108"/>
      <c r="E68" s="428">
        <v>0</v>
      </c>
      <c r="F68" s="429">
        <v>0</v>
      </c>
      <c r="G68" s="429">
        <v>0</v>
      </c>
      <c r="H68" s="429">
        <v>0</v>
      </c>
      <c r="I68" s="429">
        <v>0</v>
      </c>
      <c r="J68" s="429">
        <v>0</v>
      </c>
      <c r="K68" s="429">
        <v>0</v>
      </c>
      <c r="L68" s="429">
        <v>0</v>
      </c>
      <c r="M68" s="429">
        <v>0</v>
      </c>
      <c r="N68" s="429">
        <v>0</v>
      </c>
      <c r="O68" s="429">
        <v>0</v>
      </c>
      <c r="P68" s="429">
        <v>0</v>
      </c>
      <c r="Q68" s="429">
        <v>0</v>
      </c>
      <c r="R68" s="435">
        <v>0</v>
      </c>
      <c r="S68" s="435">
        <v>3381</v>
      </c>
    </row>
    <row r="69" spans="1:19" ht="10.5" customHeight="1" x14ac:dyDescent="0.2">
      <c r="A69" s="113"/>
      <c r="B69" s="96">
        <v>54</v>
      </c>
      <c r="C69" s="98"/>
      <c r="D69" s="98"/>
      <c r="E69" s="432">
        <v>0</v>
      </c>
      <c r="F69" s="433">
        <v>0</v>
      </c>
      <c r="G69" s="509">
        <v>0</v>
      </c>
      <c r="H69" s="509">
        <v>0</v>
      </c>
      <c r="I69" s="509">
        <v>0</v>
      </c>
      <c r="J69" s="509">
        <v>0</v>
      </c>
      <c r="K69" s="509">
        <v>0</v>
      </c>
      <c r="L69" s="509">
        <v>0</v>
      </c>
      <c r="M69" s="509">
        <v>0</v>
      </c>
      <c r="N69" s="509">
        <v>0</v>
      </c>
      <c r="O69" s="509">
        <v>0</v>
      </c>
      <c r="P69" s="509">
        <v>0</v>
      </c>
      <c r="Q69" s="509">
        <v>0</v>
      </c>
      <c r="R69" s="521">
        <v>0</v>
      </c>
      <c r="S69" s="521">
        <v>3597</v>
      </c>
    </row>
    <row r="70" spans="1:19" ht="10.5" customHeight="1" x14ac:dyDescent="0.2">
      <c r="A70" s="106"/>
      <c r="B70" s="107">
        <v>55</v>
      </c>
      <c r="C70" s="108"/>
      <c r="D70" s="108"/>
      <c r="E70" s="428">
        <v>0</v>
      </c>
      <c r="F70" s="429">
        <v>0</v>
      </c>
      <c r="G70" s="429">
        <v>0</v>
      </c>
      <c r="H70" s="429">
        <v>0</v>
      </c>
      <c r="I70" s="429">
        <v>0</v>
      </c>
      <c r="J70" s="429">
        <v>0</v>
      </c>
      <c r="K70" s="429">
        <v>0</v>
      </c>
      <c r="L70" s="429">
        <v>0</v>
      </c>
      <c r="M70" s="429">
        <v>0</v>
      </c>
      <c r="N70" s="429">
        <v>0</v>
      </c>
      <c r="O70" s="429">
        <v>0</v>
      </c>
      <c r="P70" s="429">
        <v>0</v>
      </c>
      <c r="Q70" s="429">
        <v>0</v>
      </c>
      <c r="R70" s="435">
        <v>0</v>
      </c>
      <c r="S70" s="435">
        <v>3432</v>
      </c>
    </row>
    <row r="71" spans="1:19" ht="10.5" customHeight="1" x14ac:dyDescent="0.2">
      <c r="A71" s="113"/>
      <c r="B71" s="96">
        <v>56</v>
      </c>
      <c r="C71" s="98"/>
      <c r="D71" s="98"/>
      <c r="E71" s="432">
        <v>0</v>
      </c>
      <c r="F71" s="433">
        <v>0</v>
      </c>
      <c r="G71" s="509">
        <v>0</v>
      </c>
      <c r="H71" s="509">
        <v>0</v>
      </c>
      <c r="I71" s="509">
        <v>0</v>
      </c>
      <c r="J71" s="509">
        <v>0</v>
      </c>
      <c r="K71" s="509">
        <v>0</v>
      </c>
      <c r="L71" s="509">
        <v>0</v>
      </c>
      <c r="M71" s="509">
        <v>0</v>
      </c>
      <c r="N71" s="509">
        <v>0</v>
      </c>
      <c r="O71" s="509">
        <v>0</v>
      </c>
      <c r="P71" s="509">
        <v>0</v>
      </c>
      <c r="Q71" s="509">
        <v>0</v>
      </c>
      <c r="R71" s="521">
        <v>0</v>
      </c>
      <c r="S71" s="521">
        <v>3440</v>
      </c>
    </row>
    <row r="72" spans="1:19" ht="10.5" customHeight="1" thickBot="1" x14ac:dyDescent="0.25">
      <c r="A72" s="114"/>
      <c r="B72" s="115">
        <v>57</v>
      </c>
      <c r="C72" s="116"/>
      <c r="D72" s="116"/>
      <c r="E72" s="515">
        <v>0</v>
      </c>
      <c r="F72" s="517">
        <v>0</v>
      </c>
      <c r="G72" s="517">
        <v>0</v>
      </c>
      <c r="H72" s="517">
        <v>0</v>
      </c>
      <c r="I72" s="517">
        <v>0</v>
      </c>
      <c r="J72" s="517">
        <v>0</v>
      </c>
      <c r="K72" s="517">
        <v>0</v>
      </c>
      <c r="L72" s="517">
        <v>0</v>
      </c>
      <c r="M72" s="517">
        <v>0</v>
      </c>
      <c r="N72" s="517">
        <v>0</v>
      </c>
      <c r="O72" s="517">
        <v>0</v>
      </c>
      <c r="P72" s="517">
        <v>0</v>
      </c>
      <c r="Q72" s="517">
        <v>0</v>
      </c>
      <c r="R72" s="522">
        <v>0</v>
      </c>
      <c r="S72" s="522">
        <v>9833</v>
      </c>
    </row>
    <row r="73" spans="1:19" ht="10.5" customHeight="1" x14ac:dyDescent="0.2">
      <c r="A73" s="113"/>
      <c r="B73" s="96">
        <v>58</v>
      </c>
      <c r="C73" s="98"/>
      <c r="D73" s="98"/>
      <c r="E73" s="432">
        <v>0</v>
      </c>
      <c r="F73" s="433">
        <v>0</v>
      </c>
      <c r="G73" s="509">
        <v>0</v>
      </c>
      <c r="H73" s="509">
        <v>0</v>
      </c>
      <c r="I73" s="509">
        <v>0</v>
      </c>
      <c r="J73" s="509">
        <v>0</v>
      </c>
      <c r="K73" s="509">
        <v>0</v>
      </c>
      <c r="L73" s="509">
        <v>0</v>
      </c>
      <c r="M73" s="509">
        <v>0</v>
      </c>
      <c r="N73" s="509">
        <v>0</v>
      </c>
      <c r="O73" s="509">
        <v>0</v>
      </c>
      <c r="P73" s="509">
        <v>0</v>
      </c>
      <c r="Q73" s="509">
        <v>0</v>
      </c>
      <c r="R73" s="521">
        <v>0</v>
      </c>
      <c r="S73" s="521">
        <v>3539</v>
      </c>
    </row>
    <row r="74" spans="1:19" ht="10.5" customHeight="1" x14ac:dyDescent="0.2">
      <c r="A74" s="106"/>
      <c r="B74" s="107">
        <v>59</v>
      </c>
      <c r="C74" s="108"/>
      <c r="D74" s="108"/>
      <c r="E74" s="428">
        <v>0</v>
      </c>
      <c r="F74" s="429">
        <v>0</v>
      </c>
      <c r="G74" s="429">
        <v>0</v>
      </c>
      <c r="H74" s="429">
        <v>0</v>
      </c>
      <c r="I74" s="429">
        <v>0</v>
      </c>
      <c r="J74" s="429">
        <v>0</v>
      </c>
      <c r="K74" s="429">
        <v>0</v>
      </c>
      <c r="L74" s="429">
        <v>0</v>
      </c>
      <c r="M74" s="429">
        <v>0</v>
      </c>
      <c r="N74" s="429">
        <v>0</v>
      </c>
      <c r="O74" s="429">
        <v>0</v>
      </c>
      <c r="P74" s="429">
        <v>0</v>
      </c>
      <c r="Q74" s="429">
        <v>0</v>
      </c>
      <c r="R74" s="435">
        <v>0</v>
      </c>
      <c r="S74" s="435">
        <v>3692</v>
      </c>
    </row>
    <row r="75" spans="1:19" ht="10.5" customHeight="1" x14ac:dyDescent="0.2">
      <c r="A75" s="113"/>
      <c r="B75" s="96">
        <v>60</v>
      </c>
      <c r="C75" s="98"/>
      <c r="D75" s="98"/>
      <c r="E75" s="432">
        <v>0</v>
      </c>
      <c r="F75" s="433">
        <v>0</v>
      </c>
      <c r="G75" s="509">
        <v>0</v>
      </c>
      <c r="H75" s="509">
        <v>0</v>
      </c>
      <c r="I75" s="509">
        <v>0</v>
      </c>
      <c r="J75" s="509">
        <v>0</v>
      </c>
      <c r="K75" s="509">
        <v>0</v>
      </c>
      <c r="L75" s="509">
        <v>0</v>
      </c>
      <c r="M75" s="509">
        <v>0</v>
      </c>
      <c r="N75" s="509">
        <v>0</v>
      </c>
      <c r="O75" s="509">
        <v>0</v>
      </c>
      <c r="P75" s="509">
        <v>0</v>
      </c>
      <c r="Q75" s="509">
        <v>0</v>
      </c>
      <c r="R75" s="521">
        <v>0</v>
      </c>
      <c r="S75" s="521">
        <v>3652</v>
      </c>
    </row>
    <row r="76" spans="1:19" ht="10.5" customHeight="1" x14ac:dyDescent="0.2">
      <c r="A76" s="106"/>
      <c r="B76" s="107">
        <v>61</v>
      </c>
      <c r="C76" s="108"/>
      <c r="D76" s="108"/>
      <c r="E76" s="428">
        <v>0</v>
      </c>
      <c r="F76" s="429">
        <v>0</v>
      </c>
      <c r="G76" s="429">
        <v>0</v>
      </c>
      <c r="H76" s="429">
        <v>0</v>
      </c>
      <c r="I76" s="429">
        <v>0</v>
      </c>
      <c r="J76" s="429">
        <v>0</v>
      </c>
      <c r="K76" s="429">
        <v>0</v>
      </c>
      <c r="L76" s="429">
        <v>0</v>
      </c>
      <c r="M76" s="429">
        <v>0</v>
      </c>
      <c r="N76" s="429">
        <v>0</v>
      </c>
      <c r="O76" s="429">
        <v>0</v>
      </c>
      <c r="P76" s="429">
        <v>0</v>
      </c>
      <c r="Q76" s="429">
        <v>0</v>
      </c>
      <c r="R76" s="435">
        <v>0</v>
      </c>
      <c r="S76" s="435">
        <v>3645</v>
      </c>
    </row>
    <row r="77" spans="1:19" ht="10.5" customHeight="1" x14ac:dyDescent="0.2">
      <c r="A77" s="113"/>
      <c r="B77" s="96">
        <v>62</v>
      </c>
      <c r="C77" s="98"/>
      <c r="D77" s="98"/>
      <c r="E77" s="432">
        <v>0</v>
      </c>
      <c r="F77" s="433">
        <v>0</v>
      </c>
      <c r="G77" s="509">
        <v>0</v>
      </c>
      <c r="H77" s="509">
        <v>0</v>
      </c>
      <c r="I77" s="509">
        <v>0</v>
      </c>
      <c r="J77" s="509">
        <v>0</v>
      </c>
      <c r="K77" s="509">
        <v>0</v>
      </c>
      <c r="L77" s="509">
        <v>0</v>
      </c>
      <c r="M77" s="509">
        <v>0</v>
      </c>
      <c r="N77" s="509">
        <v>0</v>
      </c>
      <c r="O77" s="509">
        <v>0</v>
      </c>
      <c r="P77" s="509">
        <v>0</v>
      </c>
      <c r="Q77" s="509">
        <v>0</v>
      </c>
      <c r="R77" s="521">
        <v>0</v>
      </c>
      <c r="S77" s="521">
        <v>3854</v>
      </c>
    </row>
    <row r="78" spans="1:19" ht="10.5" customHeight="1" x14ac:dyDescent="0.2">
      <c r="A78" s="106"/>
      <c r="B78" s="107">
        <v>63</v>
      </c>
      <c r="C78" s="108"/>
      <c r="D78" s="108"/>
      <c r="E78" s="428">
        <v>0</v>
      </c>
      <c r="F78" s="429">
        <v>0</v>
      </c>
      <c r="G78" s="429">
        <v>0</v>
      </c>
      <c r="H78" s="429">
        <v>0</v>
      </c>
      <c r="I78" s="429">
        <v>0</v>
      </c>
      <c r="J78" s="429">
        <v>0</v>
      </c>
      <c r="K78" s="429">
        <v>0</v>
      </c>
      <c r="L78" s="429">
        <v>0</v>
      </c>
      <c r="M78" s="429">
        <v>0</v>
      </c>
      <c r="N78" s="429">
        <v>0</v>
      </c>
      <c r="O78" s="429">
        <v>0</v>
      </c>
      <c r="P78" s="429">
        <v>0</v>
      </c>
      <c r="Q78" s="429">
        <v>0</v>
      </c>
      <c r="R78" s="435">
        <v>0</v>
      </c>
      <c r="S78" s="435">
        <v>3812</v>
      </c>
    </row>
    <row r="79" spans="1:19" ht="10.5" customHeight="1" x14ac:dyDescent="0.2">
      <c r="A79" s="113"/>
      <c r="B79" s="96">
        <v>64</v>
      </c>
      <c r="C79" s="98"/>
      <c r="D79" s="98"/>
      <c r="E79" s="432">
        <v>0</v>
      </c>
      <c r="F79" s="433">
        <v>0</v>
      </c>
      <c r="G79" s="509">
        <v>0</v>
      </c>
      <c r="H79" s="509">
        <v>0</v>
      </c>
      <c r="I79" s="509">
        <v>0</v>
      </c>
      <c r="J79" s="509">
        <v>0</v>
      </c>
      <c r="K79" s="509">
        <v>0</v>
      </c>
      <c r="L79" s="509">
        <v>0</v>
      </c>
      <c r="M79" s="509">
        <v>0</v>
      </c>
      <c r="N79" s="509">
        <v>0</v>
      </c>
      <c r="O79" s="509">
        <v>0</v>
      </c>
      <c r="P79" s="509">
        <v>0</v>
      </c>
      <c r="Q79" s="509">
        <v>0</v>
      </c>
      <c r="R79" s="521">
        <v>0</v>
      </c>
      <c r="S79" s="521">
        <v>3777</v>
      </c>
    </row>
    <row r="80" spans="1:19" ht="10.5" customHeight="1" x14ac:dyDescent="0.2">
      <c r="A80" s="106"/>
      <c r="B80" s="107">
        <v>65</v>
      </c>
      <c r="C80" s="108"/>
      <c r="D80" s="108"/>
      <c r="E80" s="428">
        <v>0</v>
      </c>
      <c r="F80" s="429">
        <v>0</v>
      </c>
      <c r="G80" s="429">
        <v>0</v>
      </c>
      <c r="H80" s="429">
        <v>0</v>
      </c>
      <c r="I80" s="429">
        <v>0</v>
      </c>
      <c r="J80" s="429">
        <v>0</v>
      </c>
      <c r="K80" s="429">
        <v>0</v>
      </c>
      <c r="L80" s="429">
        <v>0</v>
      </c>
      <c r="M80" s="429">
        <v>0</v>
      </c>
      <c r="N80" s="429">
        <v>0</v>
      </c>
      <c r="O80" s="429">
        <v>0</v>
      </c>
      <c r="P80" s="429">
        <v>0</v>
      </c>
      <c r="Q80" s="429">
        <v>0</v>
      </c>
      <c r="R80" s="435">
        <v>0</v>
      </c>
      <c r="S80" s="435">
        <v>3838</v>
      </c>
    </row>
    <row r="81" spans="1:19" ht="10.5" customHeight="1" x14ac:dyDescent="0.2">
      <c r="A81" s="113"/>
      <c r="B81" s="96">
        <v>66</v>
      </c>
      <c r="C81" s="98"/>
      <c r="D81" s="98"/>
      <c r="E81" s="432">
        <v>0</v>
      </c>
      <c r="F81" s="433">
        <v>0</v>
      </c>
      <c r="G81" s="509">
        <v>0</v>
      </c>
      <c r="H81" s="509">
        <v>0</v>
      </c>
      <c r="I81" s="509">
        <v>0</v>
      </c>
      <c r="J81" s="509">
        <v>0</v>
      </c>
      <c r="K81" s="509">
        <v>0</v>
      </c>
      <c r="L81" s="509">
        <v>0</v>
      </c>
      <c r="M81" s="509">
        <v>0</v>
      </c>
      <c r="N81" s="509">
        <v>0</v>
      </c>
      <c r="O81" s="509">
        <v>0</v>
      </c>
      <c r="P81" s="509">
        <v>0</v>
      </c>
      <c r="Q81" s="509">
        <v>0</v>
      </c>
      <c r="R81" s="521">
        <v>0</v>
      </c>
      <c r="S81" s="521">
        <v>3855</v>
      </c>
    </row>
    <row r="82" spans="1:19" ht="10.5" customHeight="1" x14ac:dyDescent="0.2">
      <c r="A82" s="106"/>
      <c r="B82" s="107">
        <v>67</v>
      </c>
      <c r="C82" s="108"/>
      <c r="D82" s="108"/>
      <c r="E82" s="428">
        <v>0</v>
      </c>
      <c r="F82" s="429">
        <v>0</v>
      </c>
      <c r="G82" s="429">
        <v>0</v>
      </c>
      <c r="H82" s="429">
        <v>0</v>
      </c>
      <c r="I82" s="429">
        <v>0</v>
      </c>
      <c r="J82" s="429">
        <v>0</v>
      </c>
      <c r="K82" s="429">
        <v>0</v>
      </c>
      <c r="L82" s="429">
        <v>0</v>
      </c>
      <c r="M82" s="429">
        <v>0</v>
      </c>
      <c r="N82" s="429">
        <v>0</v>
      </c>
      <c r="O82" s="429">
        <v>0</v>
      </c>
      <c r="P82" s="429">
        <v>0</v>
      </c>
      <c r="Q82" s="429">
        <v>0</v>
      </c>
      <c r="R82" s="435">
        <v>0</v>
      </c>
      <c r="S82" s="435">
        <v>3602</v>
      </c>
    </row>
    <row r="83" spans="1:19" ht="10.5" customHeight="1" x14ac:dyDescent="0.2">
      <c r="A83" s="113"/>
      <c r="B83" s="96">
        <v>68</v>
      </c>
      <c r="C83" s="98"/>
      <c r="D83" s="98"/>
      <c r="E83" s="432">
        <v>0</v>
      </c>
      <c r="F83" s="433">
        <v>0</v>
      </c>
      <c r="G83" s="509">
        <v>0</v>
      </c>
      <c r="H83" s="509">
        <v>0</v>
      </c>
      <c r="I83" s="509">
        <v>0</v>
      </c>
      <c r="J83" s="509">
        <v>0</v>
      </c>
      <c r="K83" s="509">
        <v>0</v>
      </c>
      <c r="L83" s="509">
        <v>0</v>
      </c>
      <c r="M83" s="509">
        <v>0</v>
      </c>
      <c r="N83" s="509">
        <v>0</v>
      </c>
      <c r="O83" s="509">
        <v>0</v>
      </c>
      <c r="P83" s="509">
        <v>0</v>
      </c>
      <c r="Q83" s="509">
        <v>0</v>
      </c>
      <c r="R83" s="521">
        <v>0</v>
      </c>
      <c r="S83" s="521">
        <v>3617</v>
      </c>
    </row>
    <row r="84" spans="1:19" ht="10.5" customHeight="1" x14ac:dyDescent="0.2">
      <c r="A84" s="106"/>
      <c r="B84" s="107">
        <v>69</v>
      </c>
      <c r="C84" s="108"/>
      <c r="D84" s="108"/>
      <c r="E84" s="428">
        <v>0</v>
      </c>
      <c r="F84" s="429">
        <v>0</v>
      </c>
      <c r="G84" s="429">
        <v>0</v>
      </c>
      <c r="H84" s="429">
        <v>0</v>
      </c>
      <c r="I84" s="429">
        <v>0</v>
      </c>
      <c r="J84" s="429">
        <v>0</v>
      </c>
      <c r="K84" s="429">
        <v>0</v>
      </c>
      <c r="L84" s="429">
        <v>0</v>
      </c>
      <c r="M84" s="429">
        <v>0</v>
      </c>
      <c r="N84" s="429">
        <v>0</v>
      </c>
      <c r="O84" s="429">
        <v>0</v>
      </c>
      <c r="P84" s="429">
        <v>0</v>
      </c>
      <c r="Q84" s="429">
        <v>0</v>
      </c>
      <c r="R84" s="435">
        <v>0</v>
      </c>
      <c r="S84" s="435">
        <v>3463</v>
      </c>
    </row>
    <row r="85" spans="1:19" ht="10.5" customHeight="1" x14ac:dyDescent="0.2">
      <c r="A85" s="113"/>
      <c r="B85" s="96">
        <v>70</v>
      </c>
      <c r="C85" s="98"/>
      <c r="D85" s="98"/>
      <c r="E85" s="432">
        <v>0</v>
      </c>
      <c r="F85" s="433">
        <v>0</v>
      </c>
      <c r="G85" s="509">
        <v>0</v>
      </c>
      <c r="H85" s="509">
        <v>0</v>
      </c>
      <c r="I85" s="509">
        <v>0</v>
      </c>
      <c r="J85" s="509">
        <v>0</v>
      </c>
      <c r="K85" s="509">
        <v>0</v>
      </c>
      <c r="L85" s="509">
        <v>0</v>
      </c>
      <c r="M85" s="509">
        <v>0</v>
      </c>
      <c r="N85" s="509">
        <v>0</v>
      </c>
      <c r="O85" s="509">
        <v>0</v>
      </c>
      <c r="P85" s="509">
        <v>0</v>
      </c>
      <c r="Q85" s="509">
        <v>0</v>
      </c>
      <c r="R85" s="521">
        <v>0</v>
      </c>
      <c r="S85" s="521">
        <v>3255</v>
      </c>
    </row>
    <row r="86" spans="1:19" ht="10.5" customHeight="1" x14ac:dyDescent="0.2">
      <c r="A86" s="106"/>
      <c r="B86" s="107">
        <v>71</v>
      </c>
      <c r="C86" s="108"/>
      <c r="D86" s="108"/>
      <c r="E86" s="428">
        <v>0</v>
      </c>
      <c r="F86" s="429">
        <v>0</v>
      </c>
      <c r="G86" s="429">
        <v>0</v>
      </c>
      <c r="H86" s="429">
        <v>0</v>
      </c>
      <c r="I86" s="429">
        <v>0</v>
      </c>
      <c r="J86" s="429">
        <v>0</v>
      </c>
      <c r="K86" s="429">
        <v>0</v>
      </c>
      <c r="L86" s="429">
        <v>0</v>
      </c>
      <c r="M86" s="429">
        <v>0</v>
      </c>
      <c r="N86" s="429">
        <v>0</v>
      </c>
      <c r="O86" s="429">
        <v>0</v>
      </c>
      <c r="P86" s="429">
        <v>0</v>
      </c>
      <c r="Q86" s="429">
        <v>0</v>
      </c>
      <c r="R86" s="435">
        <v>0</v>
      </c>
      <c r="S86" s="435">
        <v>3080</v>
      </c>
    </row>
    <row r="87" spans="1:19" ht="10.5" customHeight="1" x14ac:dyDescent="0.2">
      <c r="A87" s="113"/>
      <c r="B87" s="96">
        <v>72</v>
      </c>
      <c r="C87" s="98"/>
      <c r="D87" s="98"/>
      <c r="E87" s="432">
        <v>0</v>
      </c>
      <c r="F87" s="433">
        <v>0</v>
      </c>
      <c r="G87" s="509">
        <v>0</v>
      </c>
      <c r="H87" s="509">
        <v>0</v>
      </c>
      <c r="I87" s="509">
        <v>0</v>
      </c>
      <c r="J87" s="509">
        <v>0</v>
      </c>
      <c r="K87" s="509">
        <v>0</v>
      </c>
      <c r="L87" s="509">
        <v>0</v>
      </c>
      <c r="M87" s="509">
        <v>0</v>
      </c>
      <c r="N87" s="509">
        <v>0</v>
      </c>
      <c r="O87" s="509">
        <v>0</v>
      </c>
      <c r="P87" s="509">
        <v>0</v>
      </c>
      <c r="Q87" s="509">
        <v>0</v>
      </c>
      <c r="R87" s="521">
        <v>0</v>
      </c>
      <c r="S87" s="521">
        <v>2840</v>
      </c>
    </row>
    <row r="88" spans="1:19" ht="10.5" customHeight="1" x14ac:dyDescent="0.2">
      <c r="A88" s="106"/>
      <c r="B88" s="107">
        <v>73</v>
      </c>
      <c r="C88" s="108"/>
      <c r="D88" s="108"/>
      <c r="E88" s="428">
        <v>0</v>
      </c>
      <c r="F88" s="429">
        <v>0</v>
      </c>
      <c r="G88" s="429">
        <v>0</v>
      </c>
      <c r="H88" s="429">
        <v>0</v>
      </c>
      <c r="I88" s="429">
        <v>0</v>
      </c>
      <c r="J88" s="429">
        <v>0</v>
      </c>
      <c r="K88" s="429">
        <v>0</v>
      </c>
      <c r="L88" s="429">
        <v>0</v>
      </c>
      <c r="M88" s="429">
        <v>0</v>
      </c>
      <c r="N88" s="429">
        <v>0</v>
      </c>
      <c r="O88" s="429">
        <v>0</v>
      </c>
      <c r="P88" s="429">
        <v>0</v>
      </c>
      <c r="Q88" s="429">
        <v>0</v>
      </c>
      <c r="R88" s="435">
        <v>0</v>
      </c>
      <c r="S88" s="435">
        <v>2656</v>
      </c>
    </row>
    <row r="89" spans="1:19" ht="10.5" customHeight="1" x14ac:dyDescent="0.2">
      <c r="A89" s="113"/>
      <c r="B89" s="96">
        <v>74</v>
      </c>
      <c r="C89" s="98"/>
      <c r="D89" s="98"/>
      <c r="E89" s="432">
        <v>0</v>
      </c>
      <c r="F89" s="433">
        <v>0</v>
      </c>
      <c r="G89" s="509">
        <v>0</v>
      </c>
      <c r="H89" s="509">
        <v>0</v>
      </c>
      <c r="I89" s="509">
        <v>0</v>
      </c>
      <c r="J89" s="509">
        <v>0</v>
      </c>
      <c r="K89" s="509">
        <v>0</v>
      </c>
      <c r="L89" s="509">
        <v>0</v>
      </c>
      <c r="M89" s="509">
        <v>0</v>
      </c>
      <c r="N89" s="509">
        <v>0</v>
      </c>
      <c r="O89" s="509">
        <v>0</v>
      </c>
      <c r="P89" s="509">
        <v>0</v>
      </c>
      <c r="Q89" s="509">
        <v>0</v>
      </c>
      <c r="R89" s="521">
        <v>0</v>
      </c>
      <c r="S89" s="521">
        <v>2470</v>
      </c>
    </row>
    <row r="90" spans="1:19" ht="10.5" customHeight="1" x14ac:dyDescent="0.2">
      <c r="A90" s="106"/>
      <c r="B90" s="107">
        <v>75</v>
      </c>
      <c r="C90" s="108"/>
      <c r="D90" s="108"/>
      <c r="E90" s="428">
        <v>0</v>
      </c>
      <c r="F90" s="429">
        <v>0</v>
      </c>
      <c r="G90" s="429">
        <v>0</v>
      </c>
      <c r="H90" s="429">
        <v>0</v>
      </c>
      <c r="I90" s="429">
        <v>0</v>
      </c>
      <c r="J90" s="429">
        <v>0</v>
      </c>
      <c r="K90" s="429">
        <v>0</v>
      </c>
      <c r="L90" s="429">
        <v>0</v>
      </c>
      <c r="M90" s="429">
        <v>0</v>
      </c>
      <c r="N90" s="429">
        <v>0</v>
      </c>
      <c r="O90" s="429">
        <v>0</v>
      </c>
      <c r="P90" s="429">
        <v>0</v>
      </c>
      <c r="Q90" s="429">
        <v>0</v>
      </c>
      <c r="R90" s="435">
        <v>0</v>
      </c>
      <c r="S90" s="435">
        <v>2313</v>
      </c>
    </row>
    <row r="91" spans="1:19" ht="10.5" customHeight="1" x14ac:dyDescent="0.2">
      <c r="A91" s="113"/>
      <c r="B91" s="96">
        <v>76</v>
      </c>
      <c r="C91" s="98"/>
      <c r="D91" s="98"/>
      <c r="E91" s="432">
        <v>0</v>
      </c>
      <c r="F91" s="433">
        <v>0</v>
      </c>
      <c r="G91" s="509">
        <v>0</v>
      </c>
      <c r="H91" s="509">
        <v>0</v>
      </c>
      <c r="I91" s="509">
        <v>0</v>
      </c>
      <c r="J91" s="509">
        <v>0</v>
      </c>
      <c r="K91" s="509">
        <v>0</v>
      </c>
      <c r="L91" s="509">
        <v>0</v>
      </c>
      <c r="M91" s="509">
        <v>0</v>
      </c>
      <c r="N91" s="509">
        <v>0</v>
      </c>
      <c r="O91" s="509">
        <v>0</v>
      </c>
      <c r="P91" s="509">
        <v>0</v>
      </c>
      <c r="Q91" s="509">
        <v>0</v>
      </c>
      <c r="R91" s="521">
        <v>0</v>
      </c>
      <c r="S91" s="521">
        <v>2151</v>
      </c>
    </row>
    <row r="92" spans="1:19" ht="10.5" customHeight="1" x14ac:dyDescent="0.2">
      <c r="A92" s="106"/>
      <c r="B92" s="107">
        <v>77</v>
      </c>
      <c r="C92" s="108"/>
      <c r="D92" s="108"/>
      <c r="E92" s="428">
        <v>0</v>
      </c>
      <c r="F92" s="429">
        <v>0</v>
      </c>
      <c r="G92" s="429">
        <v>0</v>
      </c>
      <c r="H92" s="429">
        <v>0</v>
      </c>
      <c r="I92" s="429">
        <v>0</v>
      </c>
      <c r="J92" s="429">
        <v>0</v>
      </c>
      <c r="K92" s="429">
        <v>0</v>
      </c>
      <c r="L92" s="429">
        <v>0</v>
      </c>
      <c r="M92" s="429">
        <v>0</v>
      </c>
      <c r="N92" s="429">
        <v>0</v>
      </c>
      <c r="O92" s="429">
        <v>0</v>
      </c>
      <c r="P92" s="429">
        <v>0</v>
      </c>
      <c r="Q92" s="429">
        <v>0</v>
      </c>
      <c r="R92" s="435">
        <v>0</v>
      </c>
      <c r="S92" s="435">
        <v>1831</v>
      </c>
    </row>
    <row r="93" spans="1:19" ht="10.5" customHeight="1" x14ac:dyDescent="0.2">
      <c r="A93" s="113"/>
      <c r="B93" s="96">
        <v>78</v>
      </c>
      <c r="C93" s="98"/>
      <c r="D93" s="98"/>
      <c r="E93" s="432">
        <v>0</v>
      </c>
      <c r="F93" s="433">
        <v>0</v>
      </c>
      <c r="G93" s="509">
        <v>0</v>
      </c>
      <c r="H93" s="509">
        <v>0</v>
      </c>
      <c r="I93" s="509">
        <v>0</v>
      </c>
      <c r="J93" s="509">
        <v>0</v>
      </c>
      <c r="K93" s="509">
        <v>0</v>
      </c>
      <c r="L93" s="509">
        <v>0</v>
      </c>
      <c r="M93" s="509">
        <v>0</v>
      </c>
      <c r="N93" s="509">
        <v>0</v>
      </c>
      <c r="O93" s="509">
        <v>0</v>
      </c>
      <c r="P93" s="509">
        <v>0</v>
      </c>
      <c r="Q93" s="509">
        <v>0</v>
      </c>
      <c r="R93" s="521">
        <v>0</v>
      </c>
      <c r="S93" s="521">
        <v>1708</v>
      </c>
    </row>
    <row r="94" spans="1:19" ht="10.5" customHeight="1" x14ac:dyDescent="0.2">
      <c r="A94" s="106"/>
      <c r="B94" s="107">
        <v>79</v>
      </c>
      <c r="C94" s="108"/>
      <c r="D94" s="108"/>
      <c r="E94" s="428">
        <v>0</v>
      </c>
      <c r="F94" s="429">
        <v>0</v>
      </c>
      <c r="G94" s="429">
        <v>0</v>
      </c>
      <c r="H94" s="429">
        <v>0</v>
      </c>
      <c r="I94" s="429">
        <v>0</v>
      </c>
      <c r="J94" s="429">
        <v>0</v>
      </c>
      <c r="K94" s="429">
        <v>0</v>
      </c>
      <c r="L94" s="429">
        <v>0</v>
      </c>
      <c r="M94" s="429">
        <v>0</v>
      </c>
      <c r="N94" s="429">
        <v>0</v>
      </c>
      <c r="O94" s="429">
        <v>0</v>
      </c>
      <c r="P94" s="429">
        <v>0</v>
      </c>
      <c r="Q94" s="429">
        <v>0</v>
      </c>
      <c r="R94" s="435">
        <v>0</v>
      </c>
      <c r="S94" s="435">
        <v>1564</v>
      </c>
    </row>
    <row r="95" spans="1:19" ht="10.5" customHeight="1" x14ac:dyDescent="0.2">
      <c r="A95" s="113"/>
      <c r="B95" s="96">
        <v>80</v>
      </c>
      <c r="C95" s="98"/>
      <c r="D95" s="98"/>
      <c r="E95" s="432">
        <v>0</v>
      </c>
      <c r="F95" s="433">
        <v>0</v>
      </c>
      <c r="G95" s="509">
        <v>0</v>
      </c>
      <c r="H95" s="509">
        <v>0</v>
      </c>
      <c r="I95" s="509">
        <v>0</v>
      </c>
      <c r="J95" s="509">
        <v>0</v>
      </c>
      <c r="K95" s="509">
        <v>0</v>
      </c>
      <c r="L95" s="509">
        <v>0</v>
      </c>
      <c r="M95" s="509">
        <v>0</v>
      </c>
      <c r="N95" s="509">
        <v>0</v>
      </c>
      <c r="O95" s="509">
        <v>0</v>
      </c>
      <c r="P95" s="509">
        <v>0</v>
      </c>
      <c r="Q95" s="509">
        <v>0</v>
      </c>
      <c r="R95" s="521">
        <v>0</v>
      </c>
      <c r="S95" s="521">
        <v>1440</v>
      </c>
    </row>
    <row r="96" spans="1:19" ht="10.5" customHeight="1" x14ac:dyDescent="0.2">
      <c r="A96" s="106"/>
      <c r="B96" s="107">
        <v>81</v>
      </c>
      <c r="C96" s="108"/>
      <c r="D96" s="108"/>
      <c r="E96" s="428">
        <v>0</v>
      </c>
      <c r="F96" s="429">
        <v>0</v>
      </c>
      <c r="G96" s="429">
        <v>0</v>
      </c>
      <c r="H96" s="429">
        <v>0</v>
      </c>
      <c r="I96" s="429">
        <v>0</v>
      </c>
      <c r="J96" s="429">
        <v>0</v>
      </c>
      <c r="K96" s="429">
        <v>0</v>
      </c>
      <c r="L96" s="429">
        <v>0</v>
      </c>
      <c r="M96" s="429">
        <v>0</v>
      </c>
      <c r="N96" s="429">
        <v>0</v>
      </c>
      <c r="O96" s="429">
        <v>0</v>
      </c>
      <c r="P96" s="429">
        <v>0</v>
      </c>
      <c r="Q96" s="429">
        <v>0</v>
      </c>
      <c r="R96" s="435">
        <v>0</v>
      </c>
      <c r="S96" s="435">
        <v>1324</v>
      </c>
    </row>
    <row r="97" spans="1:19" ht="10.5" customHeight="1" x14ac:dyDescent="0.2">
      <c r="A97" s="113"/>
      <c r="B97" s="96">
        <v>82</v>
      </c>
      <c r="C97" s="98"/>
      <c r="D97" s="98"/>
      <c r="E97" s="432">
        <v>0</v>
      </c>
      <c r="F97" s="433">
        <v>0</v>
      </c>
      <c r="G97" s="509">
        <v>0</v>
      </c>
      <c r="H97" s="509">
        <v>0</v>
      </c>
      <c r="I97" s="509">
        <v>0</v>
      </c>
      <c r="J97" s="509">
        <v>0</v>
      </c>
      <c r="K97" s="509">
        <v>0</v>
      </c>
      <c r="L97" s="509">
        <v>0</v>
      </c>
      <c r="M97" s="509">
        <v>0</v>
      </c>
      <c r="N97" s="509">
        <v>0</v>
      </c>
      <c r="O97" s="509">
        <v>0</v>
      </c>
      <c r="P97" s="509">
        <v>0</v>
      </c>
      <c r="Q97" s="509">
        <v>0</v>
      </c>
      <c r="R97" s="521">
        <v>0</v>
      </c>
      <c r="S97" s="521">
        <v>1274</v>
      </c>
    </row>
    <row r="98" spans="1:19" ht="10.5" customHeight="1" x14ac:dyDescent="0.2">
      <c r="A98" s="106"/>
      <c r="B98" s="107">
        <v>83</v>
      </c>
      <c r="C98" s="108"/>
      <c r="D98" s="108"/>
      <c r="E98" s="428">
        <v>0</v>
      </c>
      <c r="F98" s="429">
        <v>0</v>
      </c>
      <c r="G98" s="429">
        <v>0</v>
      </c>
      <c r="H98" s="429">
        <v>0</v>
      </c>
      <c r="I98" s="429">
        <v>0</v>
      </c>
      <c r="J98" s="429">
        <v>0</v>
      </c>
      <c r="K98" s="429">
        <v>0</v>
      </c>
      <c r="L98" s="429">
        <v>0</v>
      </c>
      <c r="M98" s="429">
        <v>0</v>
      </c>
      <c r="N98" s="429">
        <v>0</v>
      </c>
      <c r="O98" s="429">
        <v>0</v>
      </c>
      <c r="P98" s="429">
        <v>0</v>
      </c>
      <c r="Q98" s="429">
        <v>0</v>
      </c>
      <c r="R98" s="435">
        <v>0</v>
      </c>
      <c r="S98" s="435">
        <v>1105</v>
      </c>
    </row>
    <row r="99" spans="1:19" ht="10.5" customHeight="1" x14ac:dyDescent="0.2">
      <c r="A99" s="113"/>
      <c r="B99" s="96">
        <v>84</v>
      </c>
      <c r="C99" s="98"/>
      <c r="D99" s="98"/>
      <c r="E99" s="432">
        <v>0</v>
      </c>
      <c r="F99" s="433">
        <v>0</v>
      </c>
      <c r="G99" s="509">
        <v>0</v>
      </c>
      <c r="H99" s="509">
        <v>0</v>
      </c>
      <c r="I99" s="509">
        <v>0</v>
      </c>
      <c r="J99" s="509">
        <v>0</v>
      </c>
      <c r="K99" s="509">
        <v>0</v>
      </c>
      <c r="L99" s="509">
        <v>0</v>
      </c>
      <c r="M99" s="509">
        <v>0</v>
      </c>
      <c r="N99" s="509">
        <v>0</v>
      </c>
      <c r="O99" s="509">
        <v>0</v>
      </c>
      <c r="P99" s="509">
        <v>0</v>
      </c>
      <c r="Q99" s="509">
        <v>0</v>
      </c>
      <c r="R99" s="521">
        <v>0</v>
      </c>
      <c r="S99" s="521">
        <v>877</v>
      </c>
    </row>
    <row r="100" spans="1:19" ht="10.5" customHeight="1" x14ac:dyDescent="0.2">
      <c r="A100" s="106"/>
      <c r="B100" s="107">
        <v>85</v>
      </c>
      <c r="C100" s="108"/>
      <c r="D100" s="108"/>
      <c r="E100" s="428">
        <v>0</v>
      </c>
      <c r="F100" s="429">
        <v>0</v>
      </c>
      <c r="G100" s="429">
        <v>0</v>
      </c>
      <c r="H100" s="429">
        <v>0</v>
      </c>
      <c r="I100" s="429">
        <v>0</v>
      </c>
      <c r="J100" s="429">
        <v>0</v>
      </c>
      <c r="K100" s="429">
        <v>0</v>
      </c>
      <c r="L100" s="429">
        <v>0</v>
      </c>
      <c r="M100" s="429">
        <v>0</v>
      </c>
      <c r="N100" s="429">
        <v>0</v>
      </c>
      <c r="O100" s="429">
        <v>0</v>
      </c>
      <c r="P100" s="429">
        <v>0</v>
      </c>
      <c r="Q100" s="429">
        <v>0</v>
      </c>
      <c r="R100" s="435">
        <v>0</v>
      </c>
      <c r="S100" s="435">
        <v>1050</v>
      </c>
    </row>
    <row r="101" spans="1:19" ht="10.5" customHeight="1" x14ac:dyDescent="0.2">
      <c r="A101" s="113"/>
      <c r="B101" s="96">
        <v>86</v>
      </c>
      <c r="C101" s="98"/>
      <c r="D101" s="98"/>
      <c r="E101" s="432">
        <v>0</v>
      </c>
      <c r="F101" s="433">
        <v>0</v>
      </c>
      <c r="G101" s="509">
        <v>0</v>
      </c>
      <c r="H101" s="509">
        <v>0</v>
      </c>
      <c r="I101" s="509">
        <v>0</v>
      </c>
      <c r="J101" s="509">
        <v>0</v>
      </c>
      <c r="K101" s="509">
        <v>0</v>
      </c>
      <c r="L101" s="509">
        <v>0</v>
      </c>
      <c r="M101" s="509">
        <v>0</v>
      </c>
      <c r="N101" s="509">
        <v>0</v>
      </c>
      <c r="O101" s="509">
        <v>0</v>
      </c>
      <c r="P101" s="509">
        <v>0</v>
      </c>
      <c r="Q101" s="509">
        <v>0</v>
      </c>
      <c r="R101" s="521">
        <v>0</v>
      </c>
      <c r="S101" s="521">
        <v>777</v>
      </c>
    </row>
    <row r="102" spans="1:19" ht="10.5" customHeight="1" x14ac:dyDescent="0.2">
      <c r="A102" s="106"/>
      <c r="B102" s="107">
        <v>87</v>
      </c>
      <c r="C102" s="108"/>
      <c r="D102" s="108"/>
      <c r="E102" s="428">
        <v>0</v>
      </c>
      <c r="F102" s="429">
        <v>0</v>
      </c>
      <c r="G102" s="429">
        <v>0</v>
      </c>
      <c r="H102" s="429">
        <v>0</v>
      </c>
      <c r="I102" s="429">
        <v>0</v>
      </c>
      <c r="J102" s="429">
        <v>0</v>
      </c>
      <c r="K102" s="429">
        <v>0</v>
      </c>
      <c r="L102" s="429">
        <v>0</v>
      </c>
      <c r="M102" s="429">
        <v>0</v>
      </c>
      <c r="N102" s="429">
        <v>0</v>
      </c>
      <c r="O102" s="429">
        <v>0</v>
      </c>
      <c r="P102" s="429">
        <v>0</v>
      </c>
      <c r="Q102" s="429">
        <v>0</v>
      </c>
      <c r="R102" s="435">
        <v>0</v>
      </c>
      <c r="S102" s="435">
        <v>684</v>
      </c>
    </row>
    <row r="103" spans="1:19" ht="10.5" customHeight="1" x14ac:dyDescent="0.2">
      <c r="A103" s="113"/>
      <c r="B103" s="96">
        <v>88</v>
      </c>
      <c r="C103" s="98"/>
      <c r="D103" s="98"/>
      <c r="E103" s="432">
        <v>0</v>
      </c>
      <c r="F103" s="433">
        <v>0</v>
      </c>
      <c r="G103" s="509">
        <v>0</v>
      </c>
      <c r="H103" s="509">
        <v>0</v>
      </c>
      <c r="I103" s="509">
        <v>0</v>
      </c>
      <c r="J103" s="509">
        <v>0</v>
      </c>
      <c r="K103" s="509">
        <v>0</v>
      </c>
      <c r="L103" s="509">
        <v>0</v>
      </c>
      <c r="M103" s="509">
        <v>0</v>
      </c>
      <c r="N103" s="509">
        <v>0</v>
      </c>
      <c r="O103" s="509">
        <v>0</v>
      </c>
      <c r="P103" s="509">
        <v>0</v>
      </c>
      <c r="Q103" s="509">
        <v>0</v>
      </c>
      <c r="R103" s="521">
        <v>0</v>
      </c>
      <c r="S103" s="521">
        <v>596</v>
      </c>
    </row>
    <row r="104" spans="1:19" ht="10.5" customHeight="1" x14ac:dyDescent="0.2">
      <c r="A104" s="106"/>
      <c r="B104" s="107">
        <v>89</v>
      </c>
      <c r="C104" s="108"/>
      <c r="D104" s="108"/>
      <c r="E104" s="428">
        <v>0</v>
      </c>
      <c r="F104" s="429">
        <v>0</v>
      </c>
      <c r="G104" s="429">
        <v>0</v>
      </c>
      <c r="H104" s="429">
        <v>0</v>
      </c>
      <c r="I104" s="429">
        <v>0</v>
      </c>
      <c r="J104" s="429">
        <v>0</v>
      </c>
      <c r="K104" s="429">
        <v>0</v>
      </c>
      <c r="L104" s="429">
        <v>0</v>
      </c>
      <c r="M104" s="429">
        <v>0</v>
      </c>
      <c r="N104" s="429">
        <v>0</v>
      </c>
      <c r="O104" s="429">
        <v>0</v>
      </c>
      <c r="P104" s="429">
        <v>0</v>
      </c>
      <c r="Q104" s="429">
        <v>0</v>
      </c>
      <c r="R104" s="435">
        <v>0</v>
      </c>
      <c r="S104" s="435">
        <v>487</v>
      </c>
    </row>
    <row r="105" spans="1:19" ht="10.5" customHeight="1" x14ac:dyDescent="0.2">
      <c r="A105" s="113"/>
      <c r="B105" s="96">
        <v>90</v>
      </c>
      <c r="C105" s="98"/>
      <c r="D105" s="98"/>
      <c r="E105" s="432">
        <v>0</v>
      </c>
      <c r="F105" s="433">
        <v>0</v>
      </c>
      <c r="G105" s="509">
        <v>0</v>
      </c>
      <c r="H105" s="509">
        <v>0</v>
      </c>
      <c r="I105" s="509">
        <v>0</v>
      </c>
      <c r="J105" s="509">
        <v>0</v>
      </c>
      <c r="K105" s="509">
        <v>0</v>
      </c>
      <c r="L105" s="509">
        <v>0</v>
      </c>
      <c r="M105" s="509">
        <v>0</v>
      </c>
      <c r="N105" s="509">
        <v>0</v>
      </c>
      <c r="O105" s="509">
        <v>0</v>
      </c>
      <c r="P105" s="509">
        <v>0</v>
      </c>
      <c r="Q105" s="509">
        <v>0</v>
      </c>
      <c r="R105" s="521">
        <v>0</v>
      </c>
      <c r="S105" s="521">
        <v>495</v>
      </c>
    </row>
    <row r="106" spans="1:19" ht="10.5" customHeight="1" x14ac:dyDescent="0.2">
      <c r="A106" s="106"/>
      <c r="B106" s="107">
        <v>91</v>
      </c>
      <c r="C106" s="108"/>
      <c r="D106" s="108"/>
      <c r="E106" s="428">
        <v>0</v>
      </c>
      <c r="F106" s="429">
        <v>0</v>
      </c>
      <c r="G106" s="429">
        <v>0</v>
      </c>
      <c r="H106" s="429">
        <v>0</v>
      </c>
      <c r="I106" s="429">
        <v>0</v>
      </c>
      <c r="J106" s="429">
        <v>0</v>
      </c>
      <c r="K106" s="429">
        <v>0</v>
      </c>
      <c r="L106" s="429">
        <v>0</v>
      </c>
      <c r="M106" s="429">
        <v>0</v>
      </c>
      <c r="N106" s="429">
        <v>0</v>
      </c>
      <c r="O106" s="429">
        <v>0</v>
      </c>
      <c r="P106" s="429">
        <v>0</v>
      </c>
      <c r="Q106" s="429">
        <v>0</v>
      </c>
      <c r="R106" s="435">
        <v>0</v>
      </c>
      <c r="S106" s="435">
        <v>427</v>
      </c>
    </row>
    <row r="107" spans="1:19" ht="10.5" customHeight="1" x14ac:dyDescent="0.2">
      <c r="A107" s="113"/>
      <c r="B107" s="96">
        <v>92</v>
      </c>
      <c r="C107" s="98"/>
      <c r="D107" s="98"/>
      <c r="E107" s="432">
        <v>0</v>
      </c>
      <c r="F107" s="433">
        <v>0</v>
      </c>
      <c r="G107" s="509">
        <v>0</v>
      </c>
      <c r="H107" s="509">
        <v>0</v>
      </c>
      <c r="I107" s="509">
        <v>0</v>
      </c>
      <c r="J107" s="509">
        <v>0</v>
      </c>
      <c r="K107" s="509">
        <v>0</v>
      </c>
      <c r="L107" s="509">
        <v>0</v>
      </c>
      <c r="M107" s="509">
        <v>0</v>
      </c>
      <c r="N107" s="509">
        <v>0</v>
      </c>
      <c r="O107" s="509">
        <v>0</v>
      </c>
      <c r="P107" s="509">
        <v>0</v>
      </c>
      <c r="Q107" s="509">
        <v>0</v>
      </c>
      <c r="R107" s="521">
        <v>0</v>
      </c>
      <c r="S107" s="521">
        <v>380</v>
      </c>
    </row>
    <row r="108" spans="1:19" ht="10.5" customHeight="1" x14ac:dyDescent="0.2">
      <c r="A108" s="106"/>
      <c r="B108" s="107">
        <v>93</v>
      </c>
      <c r="C108" s="108"/>
      <c r="D108" s="108"/>
      <c r="E108" s="428">
        <v>0</v>
      </c>
      <c r="F108" s="429">
        <v>0</v>
      </c>
      <c r="G108" s="429">
        <v>0</v>
      </c>
      <c r="H108" s="429">
        <v>0</v>
      </c>
      <c r="I108" s="429">
        <v>0</v>
      </c>
      <c r="J108" s="429">
        <v>0</v>
      </c>
      <c r="K108" s="429">
        <v>0</v>
      </c>
      <c r="L108" s="429">
        <v>0</v>
      </c>
      <c r="M108" s="429">
        <v>0</v>
      </c>
      <c r="N108" s="429">
        <v>0</v>
      </c>
      <c r="O108" s="429">
        <v>0</v>
      </c>
      <c r="P108" s="429">
        <v>0</v>
      </c>
      <c r="Q108" s="429">
        <v>0</v>
      </c>
      <c r="R108" s="435">
        <v>0</v>
      </c>
      <c r="S108" s="435">
        <v>335</v>
      </c>
    </row>
    <row r="109" spans="1:19" ht="10.5" customHeight="1" x14ac:dyDescent="0.2">
      <c r="A109" s="113"/>
      <c r="B109" s="96">
        <v>94</v>
      </c>
      <c r="C109" s="98"/>
      <c r="D109" s="98"/>
      <c r="E109" s="432">
        <v>0</v>
      </c>
      <c r="F109" s="433">
        <v>0</v>
      </c>
      <c r="G109" s="509">
        <v>0</v>
      </c>
      <c r="H109" s="509">
        <v>0</v>
      </c>
      <c r="I109" s="509">
        <v>0</v>
      </c>
      <c r="J109" s="509">
        <v>0</v>
      </c>
      <c r="K109" s="509">
        <v>0</v>
      </c>
      <c r="L109" s="509">
        <v>0</v>
      </c>
      <c r="M109" s="509">
        <v>0</v>
      </c>
      <c r="N109" s="509">
        <v>0</v>
      </c>
      <c r="O109" s="509">
        <v>0</v>
      </c>
      <c r="P109" s="509">
        <v>0</v>
      </c>
      <c r="Q109" s="509">
        <v>0</v>
      </c>
      <c r="R109" s="521">
        <v>0</v>
      </c>
      <c r="S109" s="521">
        <v>278</v>
      </c>
    </row>
    <row r="110" spans="1:19" ht="10.5" customHeight="1" x14ac:dyDescent="0.2">
      <c r="A110" s="106"/>
      <c r="B110" s="107">
        <v>95</v>
      </c>
      <c r="C110" s="108"/>
      <c r="D110" s="108"/>
      <c r="E110" s="428">
        <v>0</v>
      </c>
      <c r="F110" s="429">
        <v>0</v>
      </c>
      <c r="G110" s="429">
        <v>0</v>
      </c>
      <c r="H110" s="429">
        <v>0</v>
      </c>
      <c r="I110" s="429">
        <v>0</v>
      </c>
      <c r="J110" s="429">
        <v>0</v>
      </c>
      <c r="K110" s="429">
        <v>0</v>
      </c>
      <c r="L110" s="429">
        <v>0</v>
      </c>
      <c r="M110" s="429">
        <v>0</v>
      </c>
      <c r="N110" s="429">
        <v>0</v>
      </c>
      <c r="O110" s="429">
        <v>0</v>
      </c>
      <c r="P110" s="429">
        <v>0</v>
      </c>
      <c r="Q110" s="429">
        <v>0</v>
      </c>
      <c r="R110" s="435">
        <v>0</v>
      </c>
      <c r="S110" s="435">
        <v>224</v>
      </c>
    </row>
    <row r="111" spans="1:19" ht="10.5" customHeight="1" x14ac:dyDescent="0.2">
      <c r="A111" s="113"/>
      <c r="B111" s="96">
        <v>96</v>
      </c>
      <c r="C111" s="98"/>
      <c r="D111" s="98"/>
      <c r="E111" s="432">
        <v>0</v>
      </c>
      <c r="F111" s="433">
        <v>0</v>
      </c>
      <c r="G111" s="509">
        <v>0</v>
      </c>
      <c r="H111" s="509">
        <v>0</v>
      </c>
      <c r="I111" s="509">
        <v>0</v>
      </c>
      <c r="J111" s="509">
        <v>0</v>
      </c>
      <c r="K111" s="509">
        <v>0</v>
      </c>
      <c r="L111" s="509">
        <v>0</v>
      </c>
      <c r="M111" s="509">
        <v>0</v>
      </c>
      <c r="N111" s="509">
        <v>0</v>
      </c>
      <c r="O111" s="509">
        <v>0</v>
      </c>
      <c r="P111" s="509">
        <v>0</v>
      </c>
      <c r="Q111" s="509">
        <v>0</v>
      </c>
      <c r="R111" s="521">
        <v>0</v>
      </c>
      <c r="S111" s="521">
        <v>155</v>
      </c>
    </row>
    <row r="112" spans="1:19" ht="10.5" customHeight="1" x14ac:dyDescent="0.2">
      <c r="A112" s="106"/>
      <c r="B112" s="107">
        <v>97</v>
      </c>
      <c r="C112" s="108"/>
      <c r="D112" s="108"/>
      <c r="E112" s="428">
        <v>0</v>
      </c>
      <c r="F112" s="429">
        <v>0</v>
      </c>
      <c r="G112" s="429">
        <v>0</v>
      </c>
      <c r="H112" s="429">
        <v>0</v>
      </c>
      <c r="I112" s="429">
        <v>0</v>
      </c>
      <c r="J112" s="429">
        <v>0</v>
      </c>
      <c r="K112" s="429">
        <v>0</v>
      </c>
      <c r="L112" s="429">
        <v>0</v>
      </c>
      <c r="M112" s="429">
        <v>0</v>
      </c>
      <c r="N112" s="429">
        <v>0</v>
      </c>
      <c r="O112" s="429">
        <v>0</v>
      </c>
      <c r="P112" s="429">
        <v>0</v>
      </c>
      <c r="Q112" s="429">
        <v>0</v>
      </c>
      <c r="R112" s="435">
        <v>0</v>
      </c>
      <c r="S112" s="435">
        <v>139</v>
      </c>
    </row>
    <row r="113" spans="1:19" ht="10.5" customHeight="1" x14ac:dyDescent="0.2">
      <c r="A113" s="113"/>
      <c r="B113" s="96">
        <v>98</v>
      </c>
      <c r="C113" s="98"/>
      <c r="D113" s="98"/>
      <c r="E113" s="432">
        <v>0</v>
      </c>
      <c r="F113" s="433">
        <v>0</v>
      </c>
      <c r="G113" s="509">
        <v>0</v>
      </c>
      <c r="H113" s="509">
        <v>0</v>
      </c>
      <c r="I113" s="509">
        <v>0</v>
      </c>
      <c r="J113" s="509">
        <v>0</v>
      </c>
      <c r="K113" s="509">
        <v>0</v>
      </c>
      <c r="L113" s="509">
        <v>0</v>
      </c>
      <c r="M113" s="509">
        <v>0</v>
      </c>
      <c r="N113" s="509">
        <v>0</v>
      </c>
      <c r="O113" s="509">
        <v>0</v>
      </c>
      <c r="P113" s="509">
        <v>0</v>
      </c>
      <c r="Q113" s="509">
        <v>0</v>
      </c>
      <c r="R113" s="521">
        <v>0</v>
      </c>
      <c r="S113" s="521">
        <v>74</v>
      </c>
    </row>
    <row r="114" spans="1:19" ht="10.5" customHeight="1" x14ac:dyDescent="0.2">
      <c r="A114" s="106"/>
      <c r="B114" s="107">
        <v>99</v>
      </c>
      <c r="C114" s="108"/>
      <c r="D114" s="108"/>
      <c r="E114" s="428">
        <v>0</v>
      </c>
      <c r="F114" s="429">
        <v>0</v>
      </c>
      <c r="G114" s="429">
        <v>0</v>
      </c>
      <c r="H114" s="429">
        <v>0</v>
      </c>
      <c r="I114" s="429">
        <v>0</v>
      </c>
      <c r="J114" s="429">
        <v>0</v>
      </c>
      <c r="K114" s="429">
        <v>0</v>
      </c>
      <c r="L114" s="429">
        <v>0</v>
      </c>
      <c r="M114" s="429">
        <v>0</v>
      </c>
      <c r="N114" s="429">
        <v>0</v>
      </c>
      <c r="O114" s="429">
        <v>0</v>
      </c>
      <c r="P114" s="429">
        <v>0</v>
      </c>
      <c r="Q114" s="429">
        <v>0</v>
      </c>
      <c r="R114" s="435">
        <v>0</v>
      </c>
      <c r="S114" s="435">
        <v>62</v>
      </c>
    </row>
    <row r="115" spans="1:19" ht="10.5" customHeight="1" x14ac:dyDescent="0.2">
      <c r="A115" s="95" t="s">
        <v>58</v>
      </c>
      <c r="B115" s="96">
        <v>100</v>
      </c>
      <c r="C115" s="97" t="s">
        <v>60</v>
      </c>
      <c r="D115" s="98"/>
      <c r="E115" s="432"/>
      <c r="F115" s="437"/>
      <c r="G115" s="520"/>
      <c r="H115" s="520"/>
      <c r="I115" s="520"/>
      <c r="J115" s="520"/>
      <c r="K115" s="520"/>
      <c r="L115" s="520"/>
      <c r="M115" s="520"/>
      <c r="N115" s="520"/>
      <c r="O115" s="520"/>
      <c r="P115" s="520"/>
      <c r="Q115" s="509"/>
      <c r="R115" s="521"/>
      <c r="S115" s="521">
        <v>99</v>
      </c>
    </row>
    <row r="116" spans="1:19" ht="11.1" customHeight="1" thickBot="1" x14ac:dyDescent="0.25">
      <c r="A116" s="152" t="s">
        <v>9</v>
      </c>
      <c r="B116" s="153"/>
      <c r="C116" s="153"/>
      <c r="D116" s="153"/>
      <c r="E116" s="450">
        <f>SUM(E14:E115)</f>
        <v>0</v>
      </c>
      <c r="F116" s="451">
        <f t="shared" ref="F116:R116" si="1">SUM(F14:F115)</f>
        <v>0</v>
      </c>
      <c r="G116" s="451">
        <f t="shared" si="1"/>
        <v>0</v>
      </c>
      <c r="H116" s="451">
        <f t="shared" si="1"/>
        <v>0</v>
      </c>
      <c r="I116" s="451">
        <f t="shared" si="1"/>
        <v>0</v>
      </c>
      <c r="J116" s="451">
        <f t="shared" si="1"/>
        <v>0</v>
      </c>
      <c r="K116" s="451">
        <f t="shared" si="1"/>
        <v>0</v>
      </c>
      <c r="L116" s="451">
        <f t="shared" si="1"/>
        <v>0</v>
      </c>
      <c r="M116" s="451">
        <f t="shared" si="1"/>
        <v>0</v>
      </c>
      <c r="N116" s="451">
        <f t="shared" si="1"/>
        <v>0</v>
      </c>
      <c r="O116" s="451">
        <f t="shared" si="1"/>
        <v>0</v>
      </c>
      <c r="P116" s="451">
        <f t="shared" si="1"/>
        <v>0</v>
      </c>
      <c r="Q116" s="451">
        <f t="shared" si="1"/>
        <v>0</v>
      </c>
      <c r="R116" s="453">
        <f t="shared" si="1"/>
        <v>0</v>
      </c>
      <c r="S116" s="449">
        <f>SUM(S30:S115)</f>
        <v>171184</v>
      </c>
    </row>
    <row r="117" spans="1:19" ht="1.5" customHeight="1" x14ac:dyDescent="0.2">
      <c r="A117" s="119"/>
      <c r="B117" s="119"/>
      <c r="C117" s="119"/>
      <c r="D117" s="119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</row>
    <row r="118" spans="1:19" ht="11.1" customHeight="1" x14ac:dyDescent="0.2">
      <c r="A118" s="126" t="s">
        <v>73</v>
      </c>
      <c r="B118" s="98"/>
      <c r="C118" s="98"/>
      <c r="D118" s="98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  <c r="S118" s="127"/>
    </row>
    <row r="119" spans="1:19" ht="9" customHeight="1" x14ac:dyDescent="0.2">
      <c r="A119" s="159"/>
      <c r="B119" s="73"/>
      <c r="C119" s="73"/>
      <c r="D119" s="73"/>
    </row>
    <row r="120" spans="1:19" ht="9" customHeight="1" x14ac:dyDescent="0.2">
      <c r="A120" s="73"/>
      <c r="B120" s="73"/>
      <c r="C120" s="73"/>
      <c r="D120" s="73"/>
    </row>
    <row r="121" spans="1:19" ht="9" customHeight="1" x14ac:dyDescent="0.2">
      <c r="A121" s="73"/>
      <c r="B121" s="73"/>
      <c r="C121" s="73"/>
      <c r="D121" s="73"/>
    </row>
    <row r="122" spans="1:19" ht="9" customHeight="1" x14ac:dyDescent="0.2">
      <c r="A122" s="73"/>
      <c r="B122" s="73"/>
      <c r="C122" s="73"/>
      <c r="D122" s="73"/>
    </row>
    <row r="123" spans="1:19" ht="9" customHeight="1" x14ac:dyDescent="0.2">
      <c r="A123" s="73"/>
      <c r="B123" s="73"/>
      <c r="C123" s="73"/>
      <c r="D123" s="73"/>
    </row>
    <row r="124" spans="1:19" ht="9" customHeight="1" x14ac:dyDescent="0.2">
      <c r="A124" s="73"/>
      <c r="B124" s="73"/>
      <c r="C124" s="73"/>
      <c r="D124" s="73"/>
    </row>
    <row r="125" spans="1:19" ht="9" customHeight="1" x14ac:dyDescent="0.2">
      <c r="A125" s="73"/>
      <c r="B125" s="73"/>
      <c r="C125" s="73"/>
      <c r="D125" s="73"/>
    </row>
    <row r="126" spans="1:19" ht="11.1" customHeight="1" x14ac:dyDescent="0.2">
      <c r="A126" s="73"/>
      <c r="B126" s="73"/>
      <c r="C126" s="73"/>
      <c r="D126" s="73"/>
    </row>
    <row r="127" spans="1:19" ht="9" customHeight="1" x14ac:dyDescent="0.2">
      <c r="A127" s="73"/>
      <c r="B127" s="73"/>
      <c r="C127" s="73"/>
      <c r="D127" s="73"/>
    </row>
    <row r="128" spans="1:19" ht="9" customHeight="1" x14ac:dyDescent="0.2">
      <c r="A128" s="73"/>
      <c r="B128" s="73"/>
      <c r="C128" s="73"/>
      <c r="D128" s="73"/>
      <c r="G128" s="131"/>
      <c r="I128" s="131"/>
    </row>
    <row r="129" spans="1:19" ht="9.9499999999999993" customHeight="1" x14ac:dyDescent="0.2">
      <c r="A129" s="132"/>
      <c r="B129" s="132"/>
      <c r="C129" s="132"/>
      <c r="D129" s="132"/>
      <c r="E129" s="132"/>
      <c r="F129" s="132"/>
      <c r="G129" s="132"/>
      <c r="H129" s="132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</row>
    <row r="130" spans="1:19" ht="9" customHeight="1" x14ac:dyDescent="0.2">
      <c r="A130" s="132"/>
      <c r="B130" s="132"/>
      <c r="C130" s="132"/>
      <c r="D130" s="132"/>
      <c r="E130" s="132"/>
      <c r="F130" s="132"/>
      <c r="G130" s="132"/>
      <c r="H130" s="132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</row>
    <row r="131" spans="1:19" ht="9" customHeight="1" x14ac:dyDescent="0.2">
      <c r="A131" s="132"/>
      <c r="B131" s="132"/>
      <c r="C131" s="132"/>
      <c r="D131" s="132"/>
      <c r="E131" s="132"/>
      <c r="F131" s="132"/>
      <c r="G131" s="132"/>
      <c r="H131" s="132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</row>
    <row r="132" spans="1:19" x14ac:dyDescent="0.2">
      <c r="A132" s="132"/>
      <c r="B132" s="132"/>
      <c r="C132" s="132"/>
      <c r="D132" s="132"/>
      <c r="E132" s="132"/>
      <c r="F132" s="132"/>
      <c r="G132" s="132"/>
      <c r="H132" s="132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</row>
    <row r="133" spans="1:19" ht="9" customHeight="1" x14ac:dyDescent="0.2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</row>
    <row r="134" spans="1:19" ht="9" customHeight="1" x14ac:dyDescent="0.2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</row>
    <row r="135" spans="1:19" ht="9" customHeight="1" x14ac:dyDescent="0.2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</row>
    <row r="136" spans="1:19" ht="9" customHeight="1" x14ac:dyDescent="0.2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</row>
    <row r="137" spans="1:19" ht="9" customHeight="1" x14ac:dyDescent="0.2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</row>
    <row r="138" spans="1:19" ht="9" customHeight="1" x14ac:dyDescent="0.2">
      <c r="A138" s="73"/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</row>
    <row r="139" spans="1:19" ht="9" customHeight="1" x14ac:dyDescent="0.2">
      <c r="A139" s="73"/>
      <c r="B139" s="73"/>
      <c r="C139" s="73"/>
      <c r="D139" s="73"/>
    </row>
    <row r="140" spans="1:19" ht="9" customHeight="1" x14ac:dyDescent="0.2">
      <c r="A140" s="73"/>
      <c r="B140" s="73"/>
      <c r="C140" s="73"/>
      <c r="D140" s="73"/>
    </row>
    <row r="141" spans="1:19" ht="9" customHeight="1" x14ac:dyDescent="0.2">
      <c r="A141" s="73"/>
      <c r="B141" s="73"/>
      <c r="C141" s="73"/>
      <c r="D141" s="73"/>
    </row>
    <row r="142" spans="1:19" ht="9" customHeight="1" x14ac:dyDescent="0.2">
      <c r="A142" s="73"/>
      <c r="B142" s="73"/>
      <c r="C142" s="73"/>
      <c r="D142" s="73"/>
    </row>
    <row r="143" spans="1:19" ht="9" customHeight="1" x14ac:dyDescent="0.2">
      <c r="A143" s="73"/>
      <c r="B143" s="73"/>
      <c r="C143" s="73"/>
      <c r="D143" s="73"/>
    </row>
    <row r="144" spans="1:19" ht="9" customHeight="1" x14ac:dyDescent="0.2">
      <c r="A144" s="73"/>
      <c r="B144" s="73"/>
      <c r="C144" s="73"/>
      <c r="D144" s="73"/>
    </row>
    <row r="145" spans="1:4" ht="9" customHeight="1" x14ac:dyDescent="0.2">
      <c r="A145" s="73"/>
      <c r="B145" s="73"/>
      <c r="C145" s="73"/>
      <c r="D145" s="73"/>
    </row>
    <row r="146" spans="1:4" ht="9" customHeight="1" x14ac:dyDescent="0.2">
      <c r="A146" s="73"/>
      <c r="B146" s="73"/>
      <c r="C146" s="73"/>
      <c r="D146" s="73"/>
    </row>
    <row r="147" spans="1:4" ht="9" customHeight="1" x14ac:dyDescent="0.2">
      <c r="A147" s="73"/>
      <c r="B147" s="73"/>
      <c r="C147" s="73"/>
      <c r="D147" s="73"/>
    </row>
    <row r="148" spans="1:4" ht="9" customHeight="1" x14ac:dyDescent="0.2">
      <c r="A148" s="73"/>
      <c r="B148" s="73"/>
      <c r="C148" s="73"/>
      <c r="D148" s="73"/>
    </row>
    <row r="149" spans="1:4" ht="9" customHeight="1" x14ac:dyDescent="0.2">
      <c r="A149" s="73"/>
      <c r="B149" s="73"/>
      <c r="C149" s="73"/>
      <c r="D149" s="73"/>
    </row>
    <row r="150" spans="1:4" ht="9" customHeight="1" x14ac:dyDescent="0.2">
      <c r="A150" s="73"/>
      <c r="B150" s="73"/>
      <c r="C150" s="73"/>
      <c r="D150" s="73"/>
    </row>
    <row r="151" spans="1:4" ht="9" customHeight="1" x14ac:dyDescent="0.2">
      <c r="A151" s="73"/>
      <c r="B151" s="73"/>
      <c r="C151" s="73"/>
      <c r="D151" s="73"/>
    </row>
    <row r="152" spans="1:4" ht="9" customHeight="1" x14ac:dyDescent="0.2">
      <c r="A152" s="73"/>
      <c r="B152" s="73"/>
      <c r="C152" s="73"/>
      <c r="D152" s="73"/>
    </row>
    <row r="153" spans="1:4" ht="9" customHeight="1" x14ac:dyDescent="0.2">
      <c r="A153" s="73"/>
      <c r="B153" s="73"/>
      <c r="C153" s="73"/>
      <c r="D153" s="73"/>
    </row>
    <row r="154" spans="1:4" ht="9" customHeight="1" x14ac:dyDescent="0.2">
      <c r="A154" s="73"/>
      <c r="B154" s="73"/>
      <c r="C154" s="73"/>
      <c r="D154" s="73"/>
    </row>
    <row r="155" spans="1:4" ht="9" customHeight="1" x14ac:dyDescent="0.2">
      <c r="A155" s="73"/>
      <c r="B155" s="73"/>
      <c r="C155" s="73"/>
      <c r="D155" s="73"/>
    </row>
    <row r="156" spans="1:4" ht="9" customHeight="1" x14ac:dyDescent="0.2">
      <c r="A156" s="73"/>
      <c r="B156" s="73"/>
      <c r="C156" s="73"/>
      <c r="D156" s="73"/>
    </row>
    <row r="157" spans="1:4" ht="9" customHeight="1" x14ac:dyDescent="0.2">
      <c r="A157" s="73"/>
      <c r="B157" s="73"/>
      <c r="C157" s="73"/>
      <c r="D157" s="73"/>
    </row>
    <row r="158" spans="1:4" ht="9" customHeight="1" x14ac:dyDescent="0.2">
      <c r="A158" s="73"/>
      <c r="B158" s="73"/>
      <c r="C158" s="73"/>
      <c r="D158" s="73"/>
    </row>
    <row r="159" spans="1:4" ht="9" customHeight="1" x14ac:dyDescent="0.2">
      <c r="A159" s="73"/>
      <c r="B159" s="73"/>
      <c r="C159" s="73"/>
      <c r="D159" s="73"/>
    </row>
    <row r="160" spans="1:4" ht="9" customHeight="1" x14ac:dyDescent="0.2">
      <c r="A160" s="73"/>
      <c r="B160" s="73"/>
      <c r="C160" s="73"/>
      <c r="D160" s="73"/>
    </row>
    <row r="161" spans="1:4" ht="9" customHeight="1" x14ac:dyDescent="0.2">
      <c r="A161" s="73"/>
      <c r="B161" s="73"/>
      <c r="C161" s="73"/>
      <c r="D161" s="73"/>
    </row>
    <row r="162" spans="1:4" ht="9" customHeight="1" x14ac:dyDescent="0.2">
      <c r="A162" s="73"/>
      <c r="B162" s="73"/>
      <c r="C162" s="73"/>
      <c r="D162" s="73"/>
    </row>
    <row r="163" spans="1:4" ht="9" customHeight="1" x14ac:dyDescent="0.2">
      <c r="A163" s="73"/>
      <c r="B163" s="73"/>
      <c r="C163" s="73"/>
      <c r="D163" s="73"/>
    </row>
    <row r="164" spans="1:4" ht="9" customHeight="1" x14ac:dyDescent="0.2">
      <c r="A164" s="73"/>
      <c r="B164" s="73"/>
      <c r="C164" s="73"/>
      <c r="D164" s="73"/>
    </row>
    <row r="165" spans="1:4" ht="9" customHeight="1" x14ac:dyDescent="0.2">
      <c r="A165" s="73"/>
      <c r="B165" s="73"/>
      <c r="C165" s="73"/>
      <c r="D165" s="73"/>
    </row>
    <row r="166" spans="1:4" ht="9" customHeight="1" x14ac:dyDescent="0.2">
      <c r="A166" s="73"/>
      <c r="B166" s="73"/>
      <c r="C166" s="73"/>
      <c r="D166" s="73"/>
    </row>
    <row r="167" spans="1:4" ht="9" customHeight="1" x14ac:dyDescent="0.2">
      <c r="A167" s="73"/>
      <c r="B167" s="73"/>
      <c r="C167" s="73"/>
      <c r="D167" s="73"/>
    </row>
    <row r="168" spans="1:4" ht="9" customHeight="1" x14ac:dyDescent="0.2">
      <c r="A168" s="73"/>
      <c r="B168" s="73"/>
      <c r="C168" s="73"/>
      <c r="D168" s="73"/>
    </row>
    <row r="169" spans="1:4" ht="9" customHeight="1" x14ac:dyDescent="0.2">
      <c r="A169" s="73"/>
      <c r="B169" s="73"/>
      <c r="C169" s="73"/>
      <c r="D169" s="73"/>
    </row>
    <row r="170" spans="1:4" ht="9" customHeight="1" x14ac:dyDescent="0.2">
      <c r="A170" s="73"/>
      <c r="B170" s="73"/>
      <c r="C170" s="73"/>
      <c r="D170" s="73"/>
    </row>
    <row r="171" spans="1:4" ht="9" customHeight="1" x14ac:dyDescent="0.2">
      <c r="A171" s="73"/>
      <c r="B171" s="73"/>
      <c r="C171" s="73"/>
      <c r="D171" s="73"/>
    </row>
    <row r="172" spans="1:4" ht="9" customHeight="1" x14ac:dyDescent="0.2">
      <c r="A172" s="73"/>
      <c r="B172" s="73"/>
      <c r="C172" s="73"/>
      <c r="D172" s="73"/>
    </row>
    <row r="173" spans="1:4" ht="9" customHeight="1" x14ac:dyDescent="0.2">
      <c r="A173" s="73"/>
      <c r="B173" s="73"/>
      <c r="C173" s="73"/>
      <c r="D173" s="73"/>
    </row>
    <row r="174" spans="1:4" ht="9" customHeight="1" x14ac:dyDescent="0.2">
      <c r="A174" s="73"/>
      <c r="B174" s="73"/>
      <c r="C174" s="73"/>
      <c r="D174" s="73"/>
    </row>
    <row r="175" spans="1:4" ht="9" customHeight="1" x14ac:dyDescent="0.2">
      <c r="A175" s="73"/>
      <c r="B175" s="73"/>
      <c r="C175" s="73"/>
      <c r="D175" s="73"/>
    </row>
    <row r="176" spans="1:4" ht="9" customHeight="1" x14ac:dyDescent="0.2">
      <c r="A176" s="73"/>
      <c r="B176" s="73"/>
      <c r="C176" s="73"/>
      <c r="D176" s="73"/>
    </row>
    <row r="177" spans="1:4" ht="9" customHeight="1" x14ac:dyDescent="0.2">
      <c r="A177" s="73"/>
      <c r="B177" s="73"/>
      <c r="C177" s="73"/>
      <c r="D177" s="73"/>
    </row>
    <row r="178" spans="1:4" ht="9" customHeight="1" x14ac:dyDescent="0.2">
      <c r="A178" s="73"/>
      <c r="B178" s="73"/>
      <c r="C178" s="73"/>
      <c r="D178" s="73"/>
    </row>
    <row r="179" spans="1:4" ht="9" customHeight="1" x14ac:dyDescent="0.2">
      <c r="A179" s="73"/>
      <c r="B179" s="73"/>
      <c r="C179" s="73"/>
      <c r="D179" s="73"/>
    </row>
    <row r="180" spans="1:4" ht="9" customHeight="1" x14ac:dyDescent="0.2">
      <c r="A180" s="73"/>
      <c r="B180" s="73"/>
      <c r="C180" s="73"/>
      <c r="D180" s="73"/>
    </row>
    <row r="181" spans="1:4" ht="9" customHeight="1" x14ac:dyDescent="0.2">
      <c r="A181" s="73"/>
      <c r="B181" s="73"/>
      <c r="C181" s="73"/>
      <c r="D181" s="73"/>
    </row>
    <row r="182" spans="1:4" ht="9" customHeight="1" x14ac:dyDescent="0.2">
      <c r="A182" s="73"/>
      <c r="B182" s="73"/>
      <c r="C182" s="73"/>
      <c r="D182" s="73"/>
    </row>
    <row r="183" spans="1:4" ht="9" customHeight="1" x14ac:dyDescent="0.2">
      <c r="A183" s="73"/>
      <c r="B183" s="73"/>
      <c r="C183" s="73"/>
      <c r="D183" s="73"/>
    </row>
    <row r="184" spans="1:4" ht="9" customHeight="1" x14ac:dyDescent="0.2">
      <c r="A184" s="73"/>
      <c r="B184" s="73"/>
      <c r="C184" s="73"/>
      <c r="D184" s="73"/>
    </row>
    <row r="185" spans="1:4" ht="9" customHeight="1" x14ac:dyDescent="0.2">
      <c r="A185" s="73"/>
      <c r="B185" s="73"/>
      <c r="C185" s="73"/>
      <c r="D185" s="73"/>
    </row>
    <row r="186" spans="1:4" ht="9" customHeight="1" x14ac:dyDescent="0.2">
      <c r="A186" s="73"/>
      <c r="B186" s="73"/>
      <c r="C186" s="73"/>
      <c r="D186" s="73"/>
    </row>
    <row r="187" spans="1:4" ht="9" customHeight="1" x14ac:dyDescent="0.2">
      <c r="A187" s="73"/>
      <c r="B187" s="73"/>
      <c r="C187" s="73"/>
      <c r="D187" s="73"/>
    </row>
    <row r="188" spans="1:4" ht="9" customHeight="1" x14ac:dyDescent="0.2">
      <c r="A188" s="73"/>
      <c r="B188" s="73"/>
      <c r="C188" s="73"/>
      <c r="D188" s="73"/>
    </row>
    <row r="189" spans="1:4" ht="9.9499999999999993" customHeight="1" x14ac:dyDescent="0.2">
      <c r="A189" s="133"/>
      <c r="B189" s="73"/>
      <c r="C189" s="73"/>
    </row>
    <row r="203" ht="11.1" customHeight="1" x14ac:dyDescent="0.2"/>
  </sheetData>
  <mergeCells count="17">
    <mergeCell ref="Q12:R12"/>
    <mergeCell ref="A10:S10"/>
    <mergeCell ref="A11:D11"/>
    <mergeCell ref="E11:R11"/>
    <mergeCell ref="A12:D12"/>
    <mergeCell ref="E12:F12"/>
    <mergeCell ref="G12:H12"/>
    <mergeCell ref="I12:J12"/>
    <mergeCell ref="K12:L12"/>
    <mergeCell ref="M12:N12"/>
    <mergeCell ref="O12:P12"/>
    <mergeCell ref="A9:S9"/>
    <mergeCell ref="A2:S2"/>
    <mergeCell ref="A3:S3"/>
    <mergeCell ref="A5:S5"/>
    <mergeCell ref="A7:S7"/>
    <mergeCell ref="A8:S8"/>
  </mergeCells>
  <printOptions horizontalCentered="1"/>
  <pageMargins left="0.31496062992125984" right="0.19685039370078741" top="0.39370078740157483" bottom="0.23622047244094491" header="0" footer="0.23622047244094491"/>
  <pageSetup scale="92" firstPageNumber="25" fitToHeight="2" orientation="landscape" useFirstPageNumber="1" r:id="rId1"/>
  <headerFooter>
    <oddFooter>&amp;R&amp;8&amp;P</oddFooter>
  </headerFooter>
  <rowBreaks count="1" manualBreakCount="1">
    <brk id="72" max="18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syncVertical="1" syncRef="A1" transitionEvaluation="1" codeName="Hoja17">
    <pageSetUpPr fitToPage="1"/>
  </sheetPr>
  <dimension ref="A1:IV79"/>
  <sheetViews>
    <sheetView showGridLines="0" view="pageBreakPreview" zoomScaleNormal="100" zoomScaleSheetLayoutView="100" workbookViewId="0"/>
  </sheetViews>
  <sheetFormatPr baseColWidth="10" defaultColWidth="9.7109375" defaultRowHeight="12.75" x14ac:dyDescent="0.2"/>
  <cols>
    <col min="1" max="1" width="16.7109375" style="81" customWidth="1"/>
    <col min="2" max="5" width="19.28515625" style="81" customWidth="1"/>
    <col min="6" max="6" width="14.42578125" style="82" customWidth="1"/>
    <col min="7" max="10" width="16" style="156" customWidth="1"/>
    <col min="11" max="16" width="14.42578125" style="156" customWidth="1"/>
    <col min="17" max="18" width="9.5703125" style="156" customWidth="1"/>
    <col min="19" max="16384" width="9.7109375" style="156"/>
  </cols>
  <sheetData>
    <row r="1" spans="1:21" x14ac:dyDescent="0.2"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</row>
    <row r="2" spans="1:21" x14ac:dyDescent="0.2"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</row>
    <row r="3" spans="1:21" x14ac:dyDescent="0.2">
      <c r="A3" s="593" t="s">
        <v>87</v>
      </c>
      <c r="B3" s="593"/>
      <c r="C3" s="593"/>
      <c r="D3" s="593"/>
      <c r="E3" s="593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</row>
    <row r="4" spans="1:21" x14ac:dyDescent="0.2">
      <c r="A4" s="593" t="s">
        <v>88</v>
      </c>
      <c r="B4" s="593"/>
      <c r="C4" s="593"/>
      <c r="D4" s="593"/>
      <c r="E4" s="593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</row>
    <row r="5" spans="1:21" x14ac:dyDescent="0.2"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</row>
    <row r="6" spans="1:21" x14ac:dyDescent="0.2">
      <c r="A6" s="595" t="s">
        <v>284</v>
      </c>
      <c r="B6" s="595"/>
      <c r="C6" s="595"/>
      <c r="D6" s="595"/>
      <c r="E6" s="595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</row>
    <row r="7" spans="1:21" x14ac:dyDescent="0.2">
      <c r="A7" s="596"/>
      <c r="B7" s="596"/>
      <c r="C7" s="596"/>
      <c r="D7" s="596"/>
      <c r="E7" s="596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</row>
    <row r="8" spans="1:21" x14ac:dyDescent="0.2">
      <c r="A8" s="618" t="s">
        <v>43</v>
      </c>
      <c r="B8" s="618"/>
      <c r="C8" s="618"/>
      <c r="D8" s="618"/>
      <c r="E8" s="618"/>
      <c r="F8" s="194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</row>
    <row r="9" spans="1:21" ht="6" customHeight="1" x14ac:dyDescent="0.2">
      <c r="A9" s="196"/>
      <c r="B9" s="196"/>
      <c r="C9" s="196"/>
      <c r="D9" s="196"/>
      <c r="E9" s="196"/>
      <c r="F9" s="194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</row>
    <row r="10" spans="1:21" x14ac:dyDescent="0.2">
      <c r="A10" s="618" t="s">
        <v>89</v>
      </c>
      <c r="B10" s="618"/>
      <c r="C10" s="618"/>
      <c r="D10" s="618"/>
      <c r="E10" s="618"/>
      <c r="F10" s="194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</row>
    <row r="11" spans="1:21" ht="4.5" customHeight="1" x14ac:dyDescent="0.2">
      <c r="A11" s="197"/>
      <c r="B11" s="197"/>
      <c r="C11" s="197"/>
      <c r="D11" s="197"/>
      <c r="E11" s="197"/>
      <c r="F11" s="194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</row>
    <row r="12" spans="1:21" x14ac:dyDescent="0.2">
      <c r="A12" s="197"/>
      <c r="B12" s="197"/>
      <c r="C12" s="197" t="s">
        <v>9</v>
      </c>
      <c r="D12" s="197"/>
      <c r="E12" s="197"/>
      <c r="F12" s="194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</row>
    <row r="13" spans="1:21" ht="13.5" thickBot="1" x14ac:dyDescent="0.25">
      <c r="A13" s="198"/>
      <c r="B13" s="198"/>
      <c r="C13" s="198"/>
      <c r="D13" s="199"/>
      <c r="E13" s="200"/>
      <c r="F13" s="201"/>
      <c r="G13" s="201"/>
      <c r="H13" s="202"/>
      <c r="I13" s="203"/>
      <c r="J13" s="203"/>
    </row>
    <row r="14" spans="1:21" ht="12.75" customHeight="1" x14ac:dyDescent="0.2">
      <c r="A14" s="204" t="s">
        <v>90</v>
      </c>
      <c r="B14" s="614" t="s">
        <v>91</v>
      </c>
      <c r="C14" s="614"/>
      <c r="D14" s="615" t="s">
        <v>92</v>
      </c>
      <c r="E14" s="616"/>
      <c r="F14" s="205"/>
      <c r="G14" s="617"/>
      <c r="H14" s="617"/>
      <c r="I14" s="617"/>
      <c r="J14" s="617"/>
    </row>
    <row r="15" spans="1:21" ht="13.5" thickBot="1" x14ac:dyDescent="0.25">
      <c r="A15" s="206" t="s">
        <v>47</v>
      </c>
      <c r="B15" s="92" t="s">
        <v>81</v>
      </c>
      <c r="C15" s="93" t="s">
        <v>82</v>
      </c>
      <c r="D15" s="149" t="s">
        <v>81</v>
      </c>
      <c r="E15" s="150" t="s">
        <v>82</v>
      </c>
      <c r="F15" s="205"/>
      <c r="G15" s="207"/>
      <c r="H15" s="207"/>
      <c r="I15" s="207"/>
      <c r="J15" s="207"/>
    </row>
    <row r="16" spans="1:21" x14ac:dyDescent="0.2">
      <c r="A16" s="208" t="s">
        <v>93</v>
      </c>
      <c r="B16" s="542">
        <f>'4V 4_1 EPP.3'!B16+'4V 4_1 EPP.6'!B16+'4V 4_1 EPP.9'!B16</f>
        <v>11786</v>
      </c>
      <c r="C16" s="543">
        <f>'4V 4_1 EPP.3'!C16+'4V 4_1 EPP.6'!C16+'4V 4_1 EPP.9'!C16</f>
        <v>11364</v>
      </c>
      <c r="D16" s="544">
        <f>'4V 4_1 EPP.3'!D16+'4V 4_1 EPP.6'!D16+'4V 4_1 EPP.9'!D16</f>
        <v>10</v>
      </c>
      <c r="E16" s="545">
        <f>'4V 4_1 EPP.3'!E16+'4V 4_1 EPP.6'!E16+'4V 4_1 EPP.9'!E16</f>
        <v>4</v>
      </c>
      <c r="F16" s="209"/>
      <c r="G16" s="207"/>
      <c r="H16" s="207"/>
      <c r="I16" s="207"/>
      <c r="J16" s="207"/>
    </row>
    <row r="17" spans="1:5" x14ac:dyDescent="0.2">
      <c r="A17" s="210" t="s">
        <v>94</v>
      </c>
      <c r="B17" s="546">
        <f>'4V 4_1 EPP.3'!B17+'4V 4_1 EPP.6'!B17+'4V 4_1 EPP.9'!B17</f>
        <v>782</v>
      </c>
      <c r="C17" s="547">
        <f>'4V 4_1 EPP.3'!C17+'4V 4_1 EPP.6'!C17+'4V 4_1 EPP.9'!C17</f>
        <v>788</v>
      </c>
      <c r="D17" s="548">
        <f>'4V 4_1 EPP.3'!D17+'4V 4_1 EPP.6'!D17+'4V 4_1 EPP.9'!D17</f>
        <v>0</v>
      </c>
      <c r="E17" s="549">
        <f>'4V 4_1 EPP.3'!E17+'4V 4_1 EPP.6'!E17+'4V 4_1 EPP.9'!E17</f>
        <v>0</v>
      </c>
    </row>
    <row r="18" spans="1:5" x14ac:dyDescent="0.2">
      <c r="A18" s="208" t="s">
        <v>95</v>
      </c>
      <c r="B18" s="542">
        <f>'4V 4_1 EPP.3'!B18+'4V 4_1 EPP.6'!B18+'4V 4_1 EPP.9'!B18</f>
        <v>867</v>
      </c>
      <c r="C18" s="543">
        <f>'4V 4_1 EPP.3'!C18+'4V 4_1 EPP.6'!C18+'4V 4_1 EPP.9'!C18</f>
        <v>809</v>
      </c>
      <c r="D18" s="544">
        <f>'4V 4_1 EPP.3'!D18+'4V 4_1 EPP.6'!D18+'4V 4_1 EPP.9'!D18</f>
        <v>0</v>
      </c>
      <c r="E18" s="545">
        <f>'4V 4_1 EPP.3'!E18+'4V 4_1 EPP.6'!E18+'4V 4_1 EPP.9'!E18</f>
        <v>0</v>
      </c>
    </row>
    <row r="19" spans="1:5" x14ac:dyDescent="0.2">
      <c r="A19" s="210" t="s">
        <v>96</v>
      </c>
      <c r="B19" s="546">
        <f>'4V 4_1 EPP.3'!B19+'4V 4_1 EPP.6'!B19+'4V 4_1 EPP.9'!B19</f>
        <v>1188</v>
      </c>
      <c r="C19" s="547">
        <f>'4V 4_1 EPP.3'!C19+'4V 4_1 EPP.6'!C19+'4V 4_1 EPP.9'!C19</f>
        <v>938</v>
      </c>
      <c r="D19" s="548">
        <f>'4V 4_1 EPP.3'!D19+'4V 4_1 EPP.6'!D19+'4V 4_1 EPP.9'!D19</f>
        <v>0</v>
      </c>
      <c r="E19" s="549">
        <f>'4V 4_1 EPP.3'!E19+'4V 4_1 EPP.6'!E19+'4V 4_1 EPP.9'!E19</f>
        <v>0</v>
      </c>
    </row>
    <row r="20" spans="1:5" x14ac:dyDescent="0.2">
      <c r="A20" s="208" t="s">
        <v>97</v>
      </c>
      <c r="B20" s="542">
        <f>'4V 4_1 EPP.3'!B20+'4V 4_1 EPP.6'!B20+'4V 4_1 EPP.9'!B20</f>
        <v>1622</v>
      </c>
      <c r="C20" s="543">
        <f>'4V 4_1 EPP.3'!C20+'4V 4_1 EPP.6'!C20+'4V 4_1 EPP.9'!C20</f>
        <v>1458</v>
      </c>
      <c r="D20" s="544">
        <f>'4V 4_1 EPP.3'!D20+'4V 4_1 EPP.6'!D20+'4V 4_1 EPP.9'!D20</f>
        <v>0</v>
      </c>
      <c r="E20" s="545">
        <f>'4V 4_1 EPP.3'!E20+'4V 4_1 EPP.6'!E20+'4V 4_1 EPP.9'!E20</f>
        <v>0</v>
      </c>
    </row>
    <row r="21" spans="1:5" x14ac:dyDescent="0.2">
      <c r="A21" s="210" t="s">
        <v>98</v>
      </c>
      <c r="B21" s="546">
        <f>'4V 4_1 EPP.3'!B21+'4V 4_1 EPP.6'!B21+'4V 4_1 EPP.9'!B21</f>
        <v>2590</v>
      </c>
      <c r="C21" s="547">
        <f>'4V 4_1 EPP.3'!C21+'4V 4_1 EPP.6'!C21+'4V 4_1 EPP.9'!C21</f>
        <v>2282</v>
      </c>
      <c r="D21" s="548">
        <f>'4V 4_1 EPP.3'!D21+'4V 4_1 EPP.6'!D21+'4V 4_1 EPP.9'!D21</f>
        <v>0</v>
      </c>
      <c r="E21" s="549">
        <f>'4V 4_1 EPP.3'!E21+'4V 4_1 EPP.6'!E21+'4V 4_1 EPP.9'!E21</f>
        <v>0</v>
      </c>
    </row>
    <row r="22" spans="1:5" x14ac:dyDescent="0.2">
      <c r="A22" s="208" t="s">
        <v>99</v>
      </c>
      <c r="B22" s="542">
        <f>'4V 4_1 EPP.3'!B22+'4V 4_1 EPP.6'!B22+'4V 4_1 EPP.9'!B22</f>
        <v>3962</v>
      </c>
      <c r="C22" s="543">
        <f>'4V 4_1 EPP.3'!C22+'4V 4_1 EPP.6'!C22+'4V 4_1 EPP.9'!C22</f>
        <v>3270</v>
      </c>
      <c r="D22" s="544">
        <f>'4V 4_1 EPP.3'!D22+'4V 4_1 EPP.6'!D22+'4V 4_1 EPP.9'!D22</f>
        <v>0</v>
      </c>
      <c r="E22" s="545">
        <f>'4V 4_1 EPP.3'!E22+'4V 4_1 EPP.6'!E22+'4V 4_1 EPP.9'!E22</f>
        <v>0</v>
      </c>
    </row>
    <row r="23" spans="1:5" x14ac:dyDescent="0.2">
      <c r="A23" s="210" t="s">
        <v>100</v>
      </c>
      <c r="B23" s="546">
        <f>'4V 4_1 EPP.3'!B23+'4V 4_1 EPP.6'!B23+'4V 4_1 EPP.9'!B23</f>
        <v>5752</v>
      </c>
      <c r="C23" s="547">
        <f>'4V 4_1 EPP.3'!C23+'4V 4_1 EPP.6'!C23+'4V 4_1 EPP.9'!C23</f>
        <v>5432</v>
      </c>
      <c r="D23" s="548">
        <f>'4V 4_1 EPP.3'!D23+'4V 4_1 EPP.6'!D23+'4V 4_1 EPP.9'!D23</f>
        <v>0</v>
      </c>
      <c r="E23" s="549">
        <f>'4V 4_1 EPP.3'!E23+'4V 4_1 EPP.6'!E23+'4V 4_1 EPP.9'!E23</f>
        <v>0</v>
      </c>
    </row>
    <row r="24" spans="1:5" x14ac:dyDescent="0.2">
      <c r="A24" s="208" t="s">
        <v>101</v>
      </c>
      <c r="B24" s="542">
        <f>'4V 4_1 EPP.3'!B24+'4V 4_1 EPP.6'!B24+'4V 4_1 EPP.9'!B24</f>
        <v>8490</v>
      </c>
      <c r="C24" s="543">
        <f>'4V 4_1 EPP.3'!C24+'4V 4_1 EPP.6'!C24+'4V 4_1 EPP.9'!C24</f>
        <v>10624</v>
      </c>
      <c r="D24" s="544">
        <f>'4V 4_1 EPP.3'!D24+'4V 4_1 EPP.6'!D24+'4V 4_1 EPP.9'!D24</f>
        <v>0</v>
      </c>
      <c r="E24" s="545">
        <f>'4V 4_1 EPP.3'!E24+'4V 4_1 EPP.6'!E24+'4V 4_1 EPP.9'!E24</f>
        <v>0</v>
      </c>
    </row>
    <row r="25" spans="1:5" x14ac:dyDescent="0.2">
      <c r="A25" s="210" t="s">
        <v>102</v>
      </c>
      <c r="B25" s="546">
        <f>'4V 4_1 EPP.3'!B25+'4V 4_1 EPP.6'!B25+'4V 4_1 EPP.9'!B25</f>
        <v>12306</v>
      </c>
      <c r="C25" s="547">
        <f>'4V 4_1 EPP.3'!C25+'4V 4_1 EPP.6'!C25+'4V 4_1 EPP.9'!C25</f>
        <v>16914</v>
      </c>
      <c r="D25" s="548">
        <f>'4V 4_1 EPP.3'!D25+'4V 4_1 EPP.6'!D25+'4V 4_1 EPP.9'!D25</f>
        <v>0</v>
      </c>
      <c r="E25" s="549">
        <f>'4V 4_1 EPP.3'!E25+'4V 4_1 EPP.6'!E25+'4V 4_1 EPP.9'!E25</f>
        <v>0</v>
      </c>
    </row>
    <row r="26" spans="1:5" x14ac:dyDescent="0.2">
      <c r="A26" s="208" t="s">
        <v>103</v>
      </c>
      <c r="B26" s="542">
        <f>'4V 4_1 EPP.3'!B26+'4V 4_1 EPP.6'!B26+'4V 4_1 EPP.9'!B26</f>
        <v>16278</v>
      </c>
      <c r="C26" s="543">
        <f>'4V 4_1 EPP.3'!C26+'4V 4_1 EPP.6'!C26+'4V 4_1 EPP.9'!C26</f>
        <v>24356</v>
      </c>
      <c r="D26" s="544">
        <f>'4V 4_1 EPP.3'!D26+'4V 4_1 EPP.6'!D26+'4V 4_1 EPP.9'!D26</f>
        <v>0</v>
      </c>
      <c r="E26" s="545">
        <f>'4V 4_1 EPP.3'!E26+'4V 4_1 EPP.6'!E26+'4V 4_1 EPP.9'!E26</f>
        <v>0</v>
      </c>
    </row>
    <row r="27" spans="1:5" x14ac:dyDescent="0.2">
      <c r="A27" s="210" t="s">
        <v>104</v>
      </c>
      <c r="B27" s="546">
        <f>'4V 4_1 EPP.3'!B27+'4V 4_1 EPP.6'!B27+'4V 4_1 EPP.9'!B27</f>
        <v>21396</v>
      </c>
      <c r="C27" s="547">
        <f>'4V 4_1 EPP.3'!C27+'4V 4_1 EPP.6'!C27+'4V 4_1 EPP.9'!C27</f>
        <v>32408</v>
      </c>
      <c r="D27" s="548">
        <f>'4V 4_1 EPP.3'!D27+'4V 4_1 EPP.6'!D27+'4V 4_1 EPP.9'!D27</f>
        <v>0</v>
      </c>
      <c r="E27" s="549">
        <f>'4V 4_1 EPP.3'!E27+'4V 4_1 EPP.6'!E27+'4V 4_1 EPP.9'!E27</f>
        <v>0</v>
      </c>
    </row>
    <row r="28" spans="1:5" x14ac:dyDescent="0.2">
      <c r="A28" s="208" t="s">
        <v>105</v>
      </c>
      <c r="B28" s="542">
        <f>'4V 4_1 EPP.3'!B28+'4V 4_1 EPP.6'!B28+'4V 4_1 EPP.9'!B28</f>
        <v>25956</v>
      </c>
      <c r="C28" s="543">
        <f>'4V 4_1 EPP.3'!C28+'4V 4_1 EPP.6'!C28+'4V 4_1 EPP.9'!C28</f>
        <v>40076</v>
      </c>
      <c r="D28" s="544">
        <f>'4V 4_1 EPP.3'!D28+'4V 4_1 EPP.6'!D28+'4V 4_1 EPP.9'!D28</f>
        <v>0</v>
      </c>
      <c r="E28" s="545">
        <f>'4V 4_1 EPP.3'!E28+'4V 4_1 EPP.6'!E28+'4V 4_1 EPP.9'!E28</f>
        <v>4</v>
      </c>
    </row>
    <row r="29" spans="1:5" x14ac:dyDescent="0.2">
      <c r="A29" s="210" t="s">
        <v>106</v>
      </c>
      <c r="B29" s="546">
        <f>'4V 4_1 EPP.3'!B29+'4V 4_1 EPP.6'!B29+'4V 4_1 EPP.9'!B29</f>
        <v>30184</v>
      </c>
      <c r="C29" s="547">
        <f>'4V 4_1 EPP.3'!C29+'4V 4_1 EPP.6'!C29+'4V 4_1 EPP.9'!C29</f>
        <v>48484</v>
      </c>
      <c r="D29" s="548">
        <f>'4V 4_1 EPP.3'!D29+'4V 4_1 EPP.6'!D29+'4V 4_1 EPP.9'!D29</f>
        <v>2</v>
      </c>
      <c r="E29" s="549">
        <f>'4V 4_1 EPP.3'!E29+'4V 4_1 EPP.6'!E29+'4V 4_1 EPP.9'!E29</f>
        <v>0</v>
      </c>
    </row>
    <row r="30" spans="1:5" x14ac:dyDescent="0.2">
      <c r="A30" s="208" t="s">
        <v>107</v>
      </c>
      <c r="B30" s="542">
        <f>'4V 4_1 EPP.3'!B30+'4V 4_1 EPP.6'!B30+'4V 4_1 EPP.9'!B30</f>
        <v>34418</v>
      </c>
      <c r="C30" s="543">
        <f>'4V 4_1 EPP.3'!C30+'4V 4_1 EPP.6'!C30+'4V 4_1 EPP.9'!C30</f>
        <v>55360</v>
      </c>
      <c r="D30" s="544">
        <f>'4V 4_1 EPP.3'!D30+'4V 4_1 EPP.6'!D30+'4V 4_1 EPP.9'!D30</f>
        <v>0</v>
      </c>
      <c r="E30" s="545">
        <f>'4V 4_1 EPP.3'!E30+'4V 4_1 EPP.6'!E30+'4V 4_1 EPP.9'!E30</f>
        <v>2</v>
      </c>
    </row>
    <row r="31" spans="1:5" x14ac:dyDescent="0.2">
      <c r="A31" s="210" t="s">
        <v>108</v>
      </c>
      <c r="B31" s="546">
        <f>'4V 4_1 EPP.3'!B31+'4V 4_1 EPP.6'!B31+'4V 4_1 EPP.9'!B31</f>
        <v>40598</v>
      </c>
      <c r="C31" s="547">
        <f>'4V 4_1 EPP.3'!C31+'4V 4_1 EPP.6'!C31+'4V 4_1 EPP.9'!C31</f>
        <v>62710</v>
      </c>
      <c r="D31" s="548">
        <f>'4V 4_1 EPP.3'!D31+'4V 4_1 EPP.6'!D31+'4V 4_1 EPP.9'!D31</f>
        <v>0</v>
      </c>
      <c r="E31" s="549">
        <f>'4V 4_1 EPP.3'!E31+'4V 4_1 EPP.6'!E31+'4V 4_1 EPP.9'!E31</f>
        <v>0</v>
      </c>
    </row>
    <row r="32" spans="1:5" x14ac:dyDescent="0.2">
      <c r="A32" s="208" t="s">
        <v>109</v>
      </c>
      <c r="B32" s="542">
        <f>'4V 4_1 EPP.3'!B32+'4V 4_1 EPP.6'!B32+'4V 4_1 EPP.9'!B32</f>
        <v>45008</v>
      </c>
      <c r="C32" s="543">
        <f>'4V 4_1 EPP.3'!C32+'4V 4_1 EPP.6'!C32+'4V 4_1 EPP.9'!C32</f>
        <v>69967</v>
      </c>
      <c r="D32" s="544">
        <f>'4V 4_1 EPP.3'!D32+'4V 4_1 EPP.6'!D32+'4V 4_1 EPP.9'!D32</f>
        <v>6</v>
      </c>
      <c r="E32" s="545">
        <f>'4V 4_1 EPP.3'!E32+'4V 4_1 EPP.6'!E32+'4V 4_1 EPP.9'!E32</f>
        <v>0</v>
      </c>
    </row>
    <row r="33" spans="1:256" x14ac:dyDescent="0.2">
      <c r="A33" s="210" t="s">
        <v>110</v>
      </c>
      <c r="B33" s="546">
        <f>'4V 4_1 EPP.3'!B33+'4V 4_1 EPP.6'!B33+'4V 4_1 EPP.9'!B33</f>
        <v>49394</v>
      </c>
      <c r="C33" s="547">
        <f>'4V 4_1 EPP.3'!C33+'4V 4_1 EPP.6'!C33+'4V 4_1 EPP.9'!C33</f>
        <v>76722</v>
      </c>
      <c r="D33" s="548">
        <f>'4V 4_1 EPP.3'!D33+'4V 4_1 EPP.6'!D33+'4V 4_1 EPP.9'!D33</f>
        <v>2</v>
      </c>
      <c r="E33" s="549">
        <f>'4V 4_1 EPP.3'!E33+'4V 4_1 EPP.6'!E33+'4V 4_1 EPP.9'!E33</f>
        <v>2</v>
      </c>
    </row>
    <row r="34" spans="1:256" x14ac:dyDescent="0.2">
      <c r="A34" s="208" t="s">
        <v>111</v>
      </c>
      <c r="B34" s="542">
        <f>'4V 4_1 EPP.3'!B34+'4V 4_1 EPP.6'!B34+'4V 4_1 EPP.9'!B34</f>
        <v>54412</v>
      </c>
      <c r="C34" s="543">
        <f>'4V 4_1 EPP.3'!C34+'4V 4_1 EPP.6'!C34+'4V 4_1 EPP.9'!C34</f>
        <v>81356</v>
      </c>
      <c r="D34" s="544">
        <f>'4V 4_1 EPP.3'!D34+'4V 4_1 EPP.6'!D34+'4V 4_1 EPP.9'!D34</f>
        <v>4</v>
      </c>
      <c r="E34" s="545">
        <f>'4V 4_1 EPP.3'!E34+'4V 4_1 EPP.6'!E34+'4V 4_1 EPP.9'!E34</f>
        <v>0</v>
      </c>
    </row>
    <row r="35" spans="1:256" x14ac:dyDescent="0.2">
      <c r="A35" s="210" t="s">
        <v>112</v>
      </c>
      <c r="B35" s="546">
        <f>'4V 4_1 EPP.3'!B35+'4V 4_1 EPP.6'!B35+'4V 4_1 EPP.9'!B35</f>
        <v>57680</v>
      </c>
      <c r="C35" s="547">
        <f>'4V 4_1 EPP.3'!C35+'4V 4_1 EPP.6'!C35+'4V 4_1 EPP.9'!C35</f>
        <v>85110</v>
      </c>
      <c r="D35" s="548">
        <f>'4V 4_1 EPP.3'!D35+'4V 4_1 EPP.6'!D35+'4V 4_1 EPP.9'!D35</f>
        <v>4</v>
      </c>
      <c r="E35" s="549">
        <f>'4V 4_1 EPP.3'!E35+'4V 4_1 EPP.6'!E35+'4V 4_1 EPP.9'!E35</f>
        <v>6</v>
      </c>
    </row>
    <row r="36" spans="1:256" x14ac:dyDescent="0.2">
      <c r="A36" s="208" t="s">
        <v>113</v>
      </c>
      <c r="B36" s="542">
        <f>'4V 4_1 EPP.3'!B36+'4V 4_1 EPP.6'!B36+'4V 4_1 EPP.9'!B36</f>
        <v>60556</v>
      </c>
      <c r="C36" s="543">
        <f>'4V 4_1 EPP.3'!C36+'4V 4_1 EPP.6'!C36+'4V 4_1 EPP.9'!C36</f>
        <v>86498</v>
      </c>
      <c r="D36" s="544">
        <f>'4V 4_1 EPP.3'!D36+'4V 4_1 EPP.6'!D36+'4V 4_1 EPP.9'!D36</f>
        <v>4</v>
      </c>
      <c r="E36" s="545">
        <f>'4V 4_1 EPP.3'!E36+'4V 4_1 EPP.6'!E36+'4V 4_1 EPP.9'!E36</f>
        <v>0</v>
      </c>
    </row>
    <row r="37" spans="1:256" x14ac:dyDescent="0.2">
      <c r="A37" s="210" t="s">
        <v>114</v>
      </c>
      <c r="B37" s="546">
        <f>'4V 4_1 EPP.3'!B37+'4V 4_1 EPP.6'!B37+'4V 4_1 EPP.9'!B37</f>
        <v>64858</v>
      </c>
      <c r="C37" s="547">
        <f>'4V 4_1 EPP.3'!C37+'4V 4_1 EPP.6'!C37+'4V 4_1 EPP.9'!C37</f>
        <v>90806</v>
      </c>
      <c r="D37" s="548">
        <f>'4V 4_1 EPP.3'!D37+'4V 4_1 EPP.6'!D37+'4V 4_1 EPP.9'!D37</f>
        <v>10</v>
      </c>
      <c r="E37" s="549">
        <f>'4V 4_1 EPP.3'!E37+'4V 4_1 EPP.6'!E37+'4V 4_1 EPP.9'!E37</f>
        <v>8</v>
      </c>
    </row>
    <row r="38" spans="1:256" x14ac:dyDescent="0.2">
      <c r="A38" s="208" t="s">
        <v>115</v>
      </c>
      <c r="B38" s="542">
        <f>'4V 4_1 EPP.3'!B38+'4V 4_1 EPP.6'!B38+'4V 4_1 EPP.9'!B38</f>
        <v>66050</v>
      </c>
      <c r="C38" s="543">
        <f>'4V 4_1 EPP.3'!C38+'4V 4_1 EPP.6'!C38+'4V 4_1 EPP.9'!C38</f>
        <v>89240</v>
      </c>
      <c r="D38" s="544">
        <f>'4V 4_1 EPP.3'!D38+'4V 4_1 EPP.6'!D38+'4V 4_1 EPP.9'!D38</f>
        <v>4</v>
      </c>
      <c r="E38" s="545">
        <f>'4V 4_1 EPP.3'!E38+'4V 4_1 EPP.6'!E38+'4V 4_1 EPP.9'!E38</f>
        <v>8</v>
      </c>
    </row>
    <row r="39" spans="1:256" x14ac:dyDescent="0.2">
      <c r="A39" s="210" t="s">
        <v>116</v>
      </c>
      <c r="B39" s="546">
        <f>'4V 4_1 EPP.3'!B39+'4V 4_1 EPP.6'!B39+'4V 4_1 EPP.9'!B39</f>
        <v>68829</v>
      </c>
      <c r="C39" s="547">
        <f>'4V 4_1 EPP.3'!C39+'4V 4_1 EPP.6'!C39+'4V 4_1 EPP.9'!C39</f>
        <v>92284</v>
      </c>
      <c r="D39" s="548">
        <f>'4V 4_1 EPP.3'!D39+'4V 4_1 EPP.6'!D39+'4V 4_1 EPP.9'!D39</f>
        <v>14</v>
      </c>
      <c r="E39" s="549">
        <f>'4V 4_1 EPP.3'!E39+'4V 4_1 EPP.6'!E39+'4V 4_1 EPP.9'!E39</f>
        <v>4</v>
      </c>
    </row>
    <row r="40" spans="1:256" x14ac:dyDescent="0.2">
      <c r="A40" s="208" t="s">
        <v>117</v>
      </c>
      <c r="B40" s="542">
        <f>'4V 4_1 EPP.3'!B40+'4V 4_1 EPP.6'!B40+'4V 4_1 EPP.9'!B40</f>
        <v>71960</v>
      </c>
      <c r="C40" s="543">
        <f>'4V 4_1 EPP.3'!C40+'4V 4_1 EPP.6'!C40+'4V 4_1 EPP.9'!C40</f>
        <v>93948</v>
      </c>
      <c r="D40" s="544">
        <f>'4V 4_1 EPP.3'!D40+'4V 4_1 EPP.6'!D40+'4V 4_1 EPP.9'!D40</f>
        <v>8</v>
      </c>
      <c r="E40" s="545">
        <f>'4V 4_1 EPP.3'!E40+'4V 4_1 EPP.6'!E40+'4V 4_1 EPP.9'!E40</f>
        <v>14</v>
      </c>
    </row>
    <row r="41" spans="1:256" x14ac:dyDescent="0.2">
      <c r="A41" s="210" t="s">
        <v>118</v>
      </c>
      <c r="B41" s="546">
        <f>'4V 4_1 EPP.3'!B41+'4V 4_1 EPP.6'!B41+'4V 4_1 EPP.9'!B41</f>
        <v>74055</v>
      </c>
      <c r="C41" s="547">
        <f>'4V 4_1 EPP.3'!C41+'4V 4_1 EPP.6'!C41+'4V 4_1 EPP.9'!C41</f>
        <v>94978</v>
      </c>
      <c r="D41" s="548">
        <f>'4V 4_1 EPP.3'!D41+'4V 4_1 EPP.6'!D41+'4V 4_1 EPP.9'!D41</f>
        <v>4</v>
      </c>
      <c r="E41" s="549">
        <f>'4V 4_1 EPP.3'!E41+'4V 4_1 EPP.6'!E41+'4V 4_1 EPP.9'!E41</f>
        <v>4</v>
      </c>
    </row>
    <row r="42" spans="1:256" x14ac:dyDescent="0.2">
      <c r="A42" s="208">
        <v>41</v>
      </c>
      <c r="B42" s="542">
        <f>'4V 4_1 EPP.3'!B42+'4V 4_1 EPP.6'!B42+'4V 4_1 EPP.9'!B42</f>
        <v>77826</v>
      </c>
      <c r="C42" s="550">
        <f>'4V 4_1 EPP.3'!C42+'4V 4_1 EPP.6'!C42+'4V 4_1 EPP.9'!C42</f>
        <v>98395</v>
      </c>
      <c r="D42" s="544">
        <f>'4V 4_1 EPP.3'!D42+'4V 4_1 EPP.6'!D42+'4V 4_1 EPP.9'!D42</f>
        <v>8</v>
      </c>
      <c r="E42" s="551">
        <f>'4V 4_1 EPP.3'!E42+'4V 4_1 EPP.6'!E42+'4V 4_1 EPP.9'!E42</f>
        <v>14</v>
      </c>
    </row>
    <row r="43" spans="1:256" ht="11.1" customHeight="1" x14ac:dyDescent="0.2">
      <c r="A43" s="210" t="s">
        <v>119</v>
      </c>
      <c r="B43" s="546">
        <f>'4V 4_1 EPP.3'!B43+'4V 4_1 EPP.6'!B43+'4V 4_1 EPP.9'!B43</f>
        <v>82526</v>
      </c>
      <c r="C43" s="547">
        <f>'4V 4_1 EPP.3'!C43+'4V 4_1 EPP.6'!C43+'4V 4_1 EPP.9'!C43</f>
        <v>102716</v>
      </c>
      <c r="D43" s="548">
        <f>'4V 4_1 EPP.3'!D43+'4V 4_1 EPP.6'!D43+'4V 4_1 EPP.9'!D43</f>
        <v>16</v>
      </c>
      <c r="E43" s="549">
        <f>'4V 4_1 EPP.3'!E43+'4V 4_1 EPP.6'!E43+'4V 4_1 EPP.9'!E43</f>
        <v>12</v>
      </c>
    </row>
    <row r="44" spans="1:256" x14ac:dyDescent="0.2">
      <c r="A44" s="208" t="s">
        <v>120</v>
      </c>
      <c r="B44" s="542">
        <f>'4V 4_1 EPP.3'!B44+'4V 4_1 EPP.6'!B44+'4V 4_1 EPP.9'!B44</f>
        <v>81692</v>
      </c>
      <c r="C44" s="543">
        <f>'4V 4_1 EPP.3'!C44+'4V 4_1 EPP.6'!C44+'4V 4_1 EPP.9'!C44</f>
        <v>103442</v>
      </c>
      <c r="D44" s="544">
        <f>'4V 4_1 EPP.3'!D44+'4V 4_1 EPP.6'!D44+'4V 4_1 EPP.9'!D44</f>
        <v>12</v>
      </c>
      <c r="E44" s="545">
        <f>'4V 4_1 EPP.3'!E44+'4V 4_1 EPP.6'!E44+'4V 4_1 EPP.9'!E44</f>
        <v>4</v>
      </c>
      <c r="F44" s="83"/>
      <c r="G44" s="211"/>
    </row>
    <row r="45" spans="1:256" x14ac:dyDescent="0.2">
      <c r="A45" s="210" t="s">
        <v>121</v>
      </c>
      <c r="B45" s="546">
        <f>'4V 4_1 EPP.3'!B45+'4V 4_1 EPP.6'!B45+'4V 4_1 EPP.9'!B45</f>
        <v>81988</v>
      </c>
      <c r="C45" s="547">
        <f>'4V 4_1 EPP.3'!C45+'4V 4_1 EPP.6'!C45+'4V 4_1 EPP.9'!C45</f>
        <v>104266</v>
      </c>
      <c r="D45" s="548">
        <f>'4V 4_1 EPP.3'!D45+'4V 4_1 EPP.6'!D45+'4V 4_1 EPP.9'!D45</f>
        <v>20</v>
      </c>
      <c r="E45" s="549">
        <f>'4V 4_1 EPP.3'!E45+'4V 4_1 EPP.6'!E45+'4V 4_1 EPP.9'!E45</f>
        <v>6</v>
      </c>
      <c r="F45" s="212"/>
      <c r="G45" s="213"/>
      <c r="H45" s="213"/>
      <c r="I45" s="213"/>
      <c r="J45" s="213"/>
      <c r="K45" s="207"/>
      <c r="L45" s="213"/>
      <c r="M45" s="213"/>
      <c r="N45" s="213"/>
      <c r="O45" s="213"/>
      <c r="P45" s="207"/>
      <c r="Q45" s="213"/>
      <c r="R45" s="213"/>
      <c r="S45" s="213"/>
      <c r="T45" s="213"/>
      <c r="U45" s="207"/>
      <c r="V45" s="213"/>
      <c r="W45" s="213"/>
      <c r="X45" s="213"/>
      <c r="Y45" s="213"/>
      <c r="Z45" s="207"/>
      <c r="AA45" s="213"/>
      <c r="AB45" s="213"/>
      <c r="AC45" s="213"/>
      <c r="AD45" s="213"/>
      <c r="AE45" s="207"/>
      <c r="AF45" s="213"/>
      <c r="AG45" s="213"/>
      <c r="AH45" s="213"/>
      <c r="AI45" s="213"/>
      <c r="AJ45" s="207"/>
      <c r="AK45" s="213"/>
      <c r="AL45" s="213"/>
      <c r="AM45" s="213"/>
      <c r="AN45" s="213"/>
      <c r="AO45" s="207"/>
      <c r="AP45" s="213"/>
      <c r="AQ45" s="213"/>
      <c r="AR45" s="213"/>
      <c r="AS45" s="213"/>
      <c r="AT45" s="207"/>
      <c r="AU45" s="213"/>
      <c r="AV45" s="213"/>
      <c r="AW45" s="213"/>
      <c r="AX45" s="213"/>
      <c r="AY45" s="207"/>
      <c r="AZ45" s="213"/>
      <c r="BA45" s="213"/>
      <c r="BB45" s="213"/>
      <c r="BC45" s="213"/>
      <c r="BD45" s="207"/>
      <c r="BE45" s="213"/>
      <c r="BF45" s="213"/>
      <c r="BG45" s="213"/>
      <c r="BH45" s="213"/>
      <c r="BI45" s="207"/>
      <c r="BJ45" s="213"/>
      <c r="BK45" s="213"/>
      <c r="BL45" s="213"/>
      <c r="BM45" s="213"/>
      <c r="BN45" s="207"/>
      <c r="BO45" s="213"/>
      <c r="BP45" s="213"/>
      <c r="BQ45" s="213"/>
      <c r="BR45" s="213"/>
      <c r="BS45" s="207"/>
      <c r="BT45" s="213"/>
      <c r="BU45" s="213"/>
      <c r="BV45" s="213"/>
      <c r="BW45" s="213"/>
      <c r="BX45" s="207"/>
      <c r="BY45" s="213"/>
      <c r="BZ45" s="213"/>
      <c r="CA45" s="213"/>
      <c r="CB45" s="213"/>
      <c r="CC45" s="207"/>
      <c r="CD45" s="213"/>
      <c r="CE45" s="213"/>
      <c r="CF45" s="213"/>
      <c r="CG45" s="213"/>
      <c r="CH45" s="207"/>
      <c r="CI45" s="213"/>
      <c r="CJ45" s="213"/>
      <c r="CK45" s="213"/>
      <c r="CL45" s="213"/>
      <c r="CM45" s="207"/>
      <c r="CN45" s="213"/>
      <c r="CO45" s="213"/>
      <c r="CP45" s="213"/>
      <c r="CQ45" s="213"/>
      <c r="CR45" s="207"/>
      <c r="CS45" s="213"/>
      <c r="CT45" s="213"/>
      <c r="CU45" s="213"/>
      <c r="CV45" s="213"/>
      <c r="CW45" s="207"/>
      <c r="CX45" s="213"/>
      <c r="CY45" s="213"/>
      <c r="CZ45" s="213"/>
      <c r="DA45" s="213"/>
      <c r="DB45" s="207"/>
      <c r="DC45" s="213"/>
      <c r="DD45" s="213"/>
      <c r="DE45" s="213"/>
      <c r="DF45" s="213"/>
      <c r="DG45" s="207"/>
      <c r="DH45" s="213"/>
      <c r="DI45" s="213"/>
      <c r="DJ45" s="213"/>
      <c r="DK45" s="213"/>
      <c r="DL45" s="207"/>
      <c r="DM45" s="213"/>
      <c r="DN45" s="213"/>
      <c r="DO45" s="213"/>
      <c r="DP45" s="213"/>
      <c r="DQ45" s="207"/>
      <c r="DR45" s="213"/>
      <c r="DS45" s="213"/>
      <c r="DT45" s="213"/>
      <c r="DU45" s="213"/>
      <c r="DV45" s="207"/>
      <c r="DW45" s="213"/>
      <c r="DX45" s="213"/>
      <c r="DY45" s="213"/>
      <c r="DZ45" s="213"/>
      <c r="EA45" s="207"/>
      <c r="EB45" s="213"/>
      <c r="EC45" s="213"/>
      <c r="ED45" s="213"/>
      <c r="EE45" s="213"/>
      <c r="EF45" s="207"/>
      <c r="EG45" s="213"/>
      <c r="EH45" s="213"/>
      <c r="EI45" s="213"/>
      <c r="EJ45" s="213"/>
      <c r="EK45" s="207"/>
      <c r="EL45" s="213"/>
      <c r="EM45" s="213"/>
      <c r="EN45" s="213"/>
      <c r="EO45" s="213"/>
      <c r="EP45" s="207"/>
      <c r="EQ45" s="213"/>
      <c r="ER45" s="213"/>
      <c r="ES45" s="213"/>
      <c r="ET45" s="213"/>
      <c r="EU45" s="207"/>
      <c r="EV45" s="213"/>
      <c r="EW45" s="213"/>
      <c r="EX45" s="213"/>
      <c r="EY45" s="213"/>
      <c r="EZ45" s="207"/>
      <c r="FA45" s="213"/>
      <c r="FB45" s="213"/>
      <c r="FC45" s="213"/>
      <c r="FD45" s="213"/>
      <c r="FE45" s="207"/>
      <c r="FF45" s="213"/>
      <c r="FG45" s="213"/>
      <c r="FH45" s="213"/>
      <c r="FI45" s="213"/>
      <c r="FJ45" s="207"/>
      <c r="FK45" s="213"/>
      <c r="FL45" s="213"/>
      <c r="FM45" s="213"/>
      <c r="FN45" s="213"/>
      <c r="FO45" s="207"/>
      <c r="FP45" s="213"/>
      <c r="FQ45" s="213"/>
      <c r="FR45" s="213"/>
      <c r="FS45" s="213"/>
      <c r="FT45" s="207"/>
      <c r="FU45" s="213"/>
      <c r="FV45" s="213"/>
      <c r="FW45" s="213"/>
      <c r="FX45" s="213"/>
      <c r="FY45" s="207"/>
      <c r="FZ45" s="213"/>
      <c r="GA45" s="213"/>
      <c r="GB45" s="213"/>
      <c r="GC45" s="213"/>
      <c r="GD45" s="207"/>
      <c r="GE45" s="213"/>
      <c r="GF45" s="213"/>
      <c r="GG45" s="213"/>
      <c r="GH45" s="213"/>
      <c r="GI45" s="207"/>
      <c r="GJ45" s="213"/>
      <c r="GK45" s="213"/>
      <c r="GL45" s="213"/>
      <c r="GM45" s="213"/>
      <c r="GN45" s="207"/>
      <c r="GO45" s="213"/>
      <c r="GP45" s="213"/>
      <c r="GQ45" s="213"/>
      <c r="GR45" s="213"/>
      <c r="GS45" s="207"/>
      <c r="GT45" s="213"/>
      <c r="GU45" s="213"/>
      <c r="GV45" s="213"/>
      <c r="GW45" s="213"/>
      <c r="GX45" s="207"/>
      <c r="GY45" s="213"/>
      <c r="GZ45" s="213"/>
      <c r="HA45" s="213"/>
      <c r="HB45" s="213"/>
      <c r="HC45" s="207"/>
      <c r="HD45" s="213"/>
      <c r="HE45" s="213"/>
      <c r="HF45" s="213"/>
      <c r="HG45" s="213"/>
      <c r="HH45" s="207"/>
      <c r="HI45" s="213"/>
      <c r="HJ45" s="213"/>
      <c r="HK45" s="213"/>
      <c r="HL45" s="213"/>
      <c r="HM45" s="207"/>
      <c r="HN45" s="213"/>
      <c r="HO45" s="213"/>
      <c r="HP45" s="213"/>
      <c r="HQ45" s="213"/>
      <c r="HR45" s="207"/>
      <c r="HS45" s="213"/>
      <c r="HT45" s="213"/>
      <c r="HU45" s="213"/>
      <c r="HV45" s="213"/>
      <c r="HW45" s="207"/>
      <c r="HX45" s="213"/>
      <c r="HY45" s="213"/>
      <c r="HZ45" s="213"/>
      <c r="IA45" s="213"/>
      <c r="IB45" s="207"/>
      <c r="IC45" s="213"/>
      <c r="ID45" s="213"/>
      <c r="IE45" s="213"/>
      <c r="IF45" s="213"/>
      <c r="IG45" s="207"/>
      <c r="IH45" s="213"/>
      <c r="II45" s="213"/>
      <c r="IJ45" s="213"/>
      <c r="IK45" s="213"/>
      <c r="IL45" s="207"/>
      <c r="IM45" s="213"/>
      <c r="IN45" s="213"/>
      <c r="IO45" s="213"/>
      <c r="IP45" s="213"/>
      <c r="IQ45" s="207"/>
      <c r="IR45" s="213"/>
      <c r="IS45" s="213"/>
      <c r="IT45" s="213"/>
      <c r="IU45" s="213"/>
      <c r="IV45" s="207"/>
    </row>
    <row r="46" spans="1:256" x14ac:dyDescent="0.2">
      <c r="A46" s="208" t="s">
        <v>122</v>
      </c>
      <c r="B46" s="542">
        <f>'4V 4_1 EPP.3'!B46+'4V 4_1 EPP.6'!B46+'4V 4_1 EPP.9'!B46</f>
        <v>81910</v>
      </c>
      <c r="C46" s="543">
        <f>'4V 4_1 EPP.3'!C46+'4V 4_1 EPP.6'!C46+'4V 4_1 EPP.9'!C46</f>
        <v>103292</v>
      </c>
      <c r="D46" s="544">
        <f>'4V 4_1 EPP.3'!D46+'4V 4_1 EPP.6'!D46+'4V 4_1 EPP.9'!D46</f>
        <v>18</v>
      </c>
      <c r="E46" s="545">
        <f>'4V 4_1 EPP.3'!E46+'4V 4_1 EPP.6'!E46+'4V 4_1 EPP.9'!E46</f>
        <v>16</v>
      </c>
      <c r="F46" s="214"/>
    </row>
    <row r="47" spans="1:256" x14ac:dyDescent="0.2">
      <c r="A47" s="210" t="s">
        <v>123</v>
      </c>
      <c r="B47" s="546">
        <f>'4V 4_1 EPP.3'!B47+'4V 4_1 EPP.6'!B47+'4V 4_1 EPP.9'!B47</f>
        <v>79274</v>
      </c>
      <c r="C47" s="547">
        <f>'4V 4_1 EPP.3'!C47+'4V 4_1 EPP.6'!C47+'4V 4_1 EPP.9'!C47</f>
        <v>100298</v>
      </c>
      <c r="D47" s="548">
        <f>'4V 4_1 EPP.3'!D47+'4V 4_1 EPP.6'!D47+'4V 4_1 EPP.9'!D47</f>
        <v>28</v>
      </c>
      <c r="E47" s="549">
        <f>'4V 4_1 EPP.3'!E47+'4V 4_1 EPP.6'!E47+'4V 4_1 EPP.9'!E47</f>
        <v>6</v>
      </c>
      <c r="F47" s="212"/>
      <c r="G47" s="213"/>
      <c r="H47" s="213"/>
      <c r="I47" s="213"/>
      <c r="J47" s="213"/>
      <c r="K47" s="207"/>
      <c r="L47" s="213"/>
      <c r="M47" s="213"/>
      <c r="N47" s="213"/>
      <c r="O47" s="213"/>
      <c r="P47" s="207"/>
      <c r="Q47" s="213"/>
      <c r="R47" s="213"/>
      <c r="S47" s="213"/>
      <c r="T47" s="213"/>
      <c r="U47" s="207"/>
      <c r="V47" s="213"/>
      <c r="W47" s="213"/>
      <c r="X47" s="213"/>
      <c r="Y47" s="213"/>
      <c r="Z47" s="207"/>
      <c r="AA47" s="213"/>
      <c r="AB47" s="213"/>
      <c r="AC47" s="213"/>
      <c r="AD47" s="213"/>
      <c r="AE47" s="207"/>
      <c r="AF47" s="213"/>
      <c r="AG47" s="213"/>
      <c r="AH47" s="213"/>
      <c r="AI47" s="213"/>
      <c r="AJ47" s="207"/>
      <c r="AK47" s="213"/>
      <c r="AL47" s="213"/>
      <c r="AM47" s="213"/>
      <c r="AN47" s="213"/>
      <c r="AO47" s="207"/>
      <c r="AP47" s="213"/>
      <c r="AQ47" s="213"/>
      <c r="AR47" s="213"/>
      <c r="AS47" s="213"/>
      <c r="AT47" s="207"/>
      <c r="AU47" s="213"/>
      <c r="AV47" s="213"/>
      <c r="AW47" s="213"/>
      <c r="AX47" s="213"/>
      <c r="AY47" s="207"/>
      <c r="AZ47" s="213"/>
      <c r="BA47" s="213"/>
      <c r="BB47" s="213"/>
      <c r="BC47" s="213"/>
      <c r="BD47" s="207"/>
      <c r="BE47" s="213"/>
      <c r="BF47" s="213"/>
      <c r="BG47" s="213"/>
      <c r="BH47" s="213"/>
      <c r="BI47" s="207"/>
      <c r="BJ47" s="213"/>
      <c r="BK47" s="213"/>
      <c r="BL47" s="213"/>
      <c r="BM47" s="213"/>
      <c r="BN47" s="207"/>
      <c r="BO47" s="213"/>
      <c r="BP47" s="213"/>
      <c r="BQ47" s="213"/>
      <c r="BR47" s="213"/>
      <c r="BS47" s="207"/>
      <c r="BT47" s="213"/>
      <c r="BU47" s="213"/>
      <c r="BV47" s="213"/>
      <c r="BW47" s="213"/>
      <c r="BX47" s="207"/>
      <c r="BY47" s="213"/>
      <c r="BZ47" s="213"/>
      <c r="CA47" s="213"/>
      <c r="CB47" s="213"/>
      <c r="CC47" s="207"/>
      <c r="CD47" s="213"/>
      <c r="CE47" s="213"/>
      <c r="CF47" s="213"/>
      <c r="CG47" s="213"/>
      <c r="CH47" s="207"/>
      <c r="CI47" s="213"/>
      <c r="CJ47" s="213"/>
      <c r="CK47" s="213"/>
      <c r="CL47" s="213"/>
      <c r="CM47" s="207"/>
      <c r="CN47" s="213"/>
      <c r="CO47" s="213"/>
      <c r="CP47" s="213"/>
      <c r="CQ47" s="213"/>
      <c r="CR47" s="207"/>
      <c r="CS47" s="213"/>
      <c r="CT47" s="213"/>
      <c r="CU47" s="213"/>
      <c r="CV47" s="213"/>
      <c r="CW47" s="207"/>
      <c r="CX47" s="213"/>
      <c r="CY47" s="213"/>
      <c r="CZ47" s="213"/>
      <c r="DA47" s="213"/>
      <c r="DB47" s="207"/>
      <c r="DC47" s="213"/>
      <c r="DD47" s="213"/>
      <c r="DE47" s="213"/>
      <c r="DF47" s="213"/>
      <c r="DG47" s="207"/>
      <c r="DH47" s="213"/>
      <c r="DI47" s="213"/>
      <c r="DJ47" s="213"/>
      <c r="DK47" s="213"/>
      <c r="DL47" s="207"/>
      <c r="DM47" s="213"/>
      <c r="DN47" s="213"/>
      <c r="DO47" s="213"/>
      <c r="DP47" s="213"/>
      <c r="DQ47" s="207"/>
      <c r="DR47" s="213"/>
      <c r="DS47" s="213"/>
      <c r="DT47" s="213"/>
      <c r="DU47" s="213"/>
      <c r="DV47" s="207"/>
      <c r="DW47" s="213"/>
      <c r="DX47" s="213"/>
      <c r="DY47" s="213"/>
      <c r="DZ47" s="213"/>
      <c r="EA47" s="207"/>
      <c r="EB47" s="213"/>
      <c r="EC47" s="213"/>
      <c r="ED47" s="213"/>
      <c r="EE47" s="213"/>
      <c r="EF47" s="207"/>
      <c r="EG47" s="213"/>
      <c r="EH47" s="213"/>
      <c r="EI47" s="213"/>
      <c r="EJ47" s="213"/>
      <c r="EK47" s="207"/>
      <c r="EL47" s="213"/>
      <c r="EM47" s="213"/>
      <c r="EN47" s="213"/>
      <c r="EO47" s="213"/>
      <c r="EP47" s="207"/>
      <c r="EQ47" s="213"/>
      <c r="ER47" s="213"/>
      <c r="ES47" s="213"/>
      <c r="ET47" s="213"/>
      <c r="EU47" s="207"/>
      <c r="EV47" s="213"/>
      <c r="EW47" s="213"/>
      <c r="EX47" s="213"/>
      <c r="EY47" s="213"/>
      <c r="EZ47" s="207"/>
      <c r="FA47" s="213"/>
      <c r="FB47" s="213"/>
      <c r="FC47" s="213"/>
      <c r="FD47" s="213"/>
      <c r="FE47" s="207"/>
      <c r="FF47" s="213"/>
      <c r="FG47" s="213"/>
      <c r="FH47" s="213"/>
      <c r="FI47" s="213"/>
      <c r="FJ47" s="207"/>
      <c r="FK47" s="213"/>
      <c r="FL47" s="213"/>
      <c r="FM47" s="213"/>
      <c r="FN47" s="213"/>
      <c r="FO47" s="207"/>
      <c r="FP47" s="213"/>
      <c r="FQ47" s="213"/>
      <c r="FR47" s="213"/>
      <c r="FS47" s="213"/>
      <c r="FT47" s="207"/>
      <c r="FU47" s="213"/>
      <c r="FV47" s="213"/>
      <c r="FW47" s="213"/>
      <c r="FX47" s="213"/>
      <c r="FY47" s="207"/>
      <c r="FZ47" s="213"/>
      <c r="GA47" s="213"/>
      <c r="GB47" s="213"/>
      <c r="GC47" s="213"/>
      <c r="GD47" s="207"/>
      <c r="GE47" s="213"/>
      <c r="GF47" s="213"/>
      <c r="GG47" s="213"/>
      <c r="GH47" s="213"/>
      <c r="GI47" s="207"/>
      <c r="GJ47" s="213"/>
      <c r="GK47" s="213"/>
      <c r="GL47" s="213"/>
      <c r="GM47" s="213"/>
      <c r="GN47" s="207"/>
      <c r="GO47" s="213"/>
      <c r="GP47" s="213"/>
      <c r="GQ47" s="213"/>
      <c r="GR47" s="213"/>
      <c r="GS47" s="207"/>
      <c r="GT47" s="213"/>
      <c r="GU47" s="213"/>
      <c r="GV47" s="213"/>
      <c r="GW47" s="213"/>
      <c r="GX47" s="207"/>
      <c r="GY47" s="213"/>
      <c r="GZ47" s="213"/>
      <c r="HA47" s="213"/>
      <c r="HB47" s="213"/>
      <c r="HC47" s="207"/>
      <c r="HD47" s="213"/>
      <c r="HE47" s="213"/>
      <c r="HF47" s="213"/>
      <c r="HG47" s="213"/>
      <c r="HH47" s="207"/>
      <c r="HI47" s="213"/>
      <c r="HJ47" s="213"/>
      <c r="HK47" s="213"/>
      <c r="HL47" s="213"/>
      <c r="HM47" s="207"/>
      <c r="HN47" s="213"/>
      <c r="HO47" s="213"/>
      <c r="HP47" s="213"/>
      <c r="HQ47" s="213"/>
      <c r="HR47" s="207"/>
      <c r="HS47" s="213"/>
      <c r="HT47" s="213"/>
      <c r="HU47" s="213"/>
      <c r="HV47" s="213"/>
      <c r="HW47" s="207"/>
      <c r="HX47" s="213"/>
      <c r="HY47" s="213"/>
      <c r="HZ47" s="213"/>
      <c r="IA47" s="213"/>
      <c r="IB47" s="207"/>
      <c r="IC47" s="213"/>
      <c r="ID47" s="213"/>
      <c r="IE47" s="213"/>
      <c r="IF47" s="213"/>
      <c r="IG47" s="207"/>
      <c r="IH47" s="213"/>
      <c r="II47" s="213"/>
      <c r="IJ47" s="213"/>
      <c r="IK47" s="213"/>
      <c r="IL47" s="207"/>
      <c r="IM47" s="213"/>
      <c r="IN47" s="213"/>
      <c r="IO47" s="213"/>
      <c r="IP47" s="213"/>
      <c r="IQ47" s="207"/>
      <c r="IR47" s="213"/>
      <c r="IS47" s="213"/>
      <c r="IT47" s="213"/>
      <c r="IU47" s="213"/>
      <c r="IV47" s="207"/>
    </row>
    <row r="48" spans="1:256" x14ac:dyDescent="0.2">
      <c r="A48" s="208" t="s">
        <v>124</v>
      </c>
      <c r="B48" s="542">
        <f>'4V 4_1 EPP.3'!B48+'4V 4_1 EPP.6'!B48+'4V 4_1 EPP.9'!B48</f>
        <v>77784</v>
      </c>
      <c r="C48" s="543">
        <f>'4V 4_1 EPP.3'!C48+'4V 4_1 EPP.6'!C48+'4V 4_1 EPP.9'!C48</f>
        <v>101392</v>
      </c>
      <c r="D48" s="544">
        <f>'4V 4_1 EPP.3'!D48+'4V 4_1 EPP.6'!D48+'4V 4_1 EPP.9'!D48</f>
        <v>28</v>
      </c>
      <c r="E48" s="545">
        <f>'4V 4_1 EPP.3'!E48+'4V 4_1 EPP.6'!E48+'4V 4_1 EPP.9'!E48</f>
        <v>14</v>
      </c>
      <c r="F48" s="214"/>
    </row>
    <row r="49" spans="1:5" x14ac:dyDescent="0.2">
      <c r="A49" s="210" t="s">
        <v>125</v>
      </c>
      <c r="B49" s="546">
        <f>'4V 4_1 EPP.3'!B49+'4V 4_1 EPP.6'!B49+'4V 4_1 EPP.9'!B49</f>
        <v>76004</v>
      </c>
      <c r="C49" s="547">
        <f>'4V 4_1 EPP.3'!C49+'4V 4_1 EPP.6'!C49+'4V 4_1 EPP.9'!C49</f>
        <v>105212</v>
      </c>
      <c r="D49" s="548">
        <f>'4V 4_1 EPP.3'!D49+'4V 4_1 EPP.6'!D49+'4V 4_1 EPP.9'!D49</f>
        <v>28</v>
      </c>
      <c r="E49" s="549">
        <f>'4V 4_1 EPP.3'!E49+'4V 4_1 EPP.6'!E49+'4V 4_1 EPP.9'!E49</f>
        <v>22</v>
      </c>
    </row>
    <row r="50" spans="1:5" x14ac:dyDescent="0.2">
      <c r="A50" s="208" t="s">
        <v>126</v>
      </c>
      <c r="B50" s="542">
        <f>'4V 4_1 EPP.3'!B50+'4V 4_1 EPP.6'!B50+'4V 4_1 EPP.9'!B50</f>
        <v>73792</v>
      </c>
      <c r="C50" s="543">
        <f>'4V 4_1 EPP.3'!C50+'4V 4_1 EPP.6'!C50+'4V 4_1 EPP.9'!C50</f>
        <v>107597</v>
      </c>
      <c r="D50" s="544">
        <f>'4V 4_1 EPP.3'!D50+'4V 4_1 EPP.6'!D50+'4V 4_1 EPP.9'!D50</f>
        <v>28</v>
      </c>
      <c r="E50" s="545">
        <f>'4V 4_1 EPP.3'!E50+'4V 4_1 EPP.6'!E50+'4V 4_1 EPP.9'!E50</f>
        <v>20</v>
      </c>
    </row>
    <row r="51" spans="1:5" x14ac:dyDescent="0.2">
      <c r="A51" s="210" t="s">
        <v>127</v>
      </c>
      <c r="B51" s="546">
        <f>'4V 4_1 EPP.3'!B51+'4V 4_1 EPP.6'!B51+'4V 4_1 EPP.9'!B51</f>
        <v>74496</v>
      </c>
      <c r="C51" s="547">
        <f>'4V 4_1 EPP.3'!C51+'4V 4_1 EPP.6'!C51+'4V 4_1 EPP.9'!C51</f>
        <v>110363</v>
      </c>
      <c r="D51" s="548">
        <f>'4V 4_1 EPP.3'!D51+'4V 4_1 EPP.6'!D51+'4V 4_1 EPP.9'!D51</f>
        <v>44</v>
      </c>
      <c r="E51" s="549">
        <f>'4V 4_1 EPP.3'!E51+'4V 4_1 EPP.6'!E51+'4V 4_1 EPP.9'!E51</f>
        <v>36</v>
      </c>
    </row>
    <row r="52" spans="1:5" x14ac:dyDescent="0.2">
      <c r="A52" s="208" t="s">
        <v>128</v>
      </c>
      <c r="B52" s="542">
        <f>'4V 4_1 EPP.3'!B52+'4V 4_1 EPP.6'!B52+'4V 4_1 EPP.9'!B52</f>
        <v>74764</v>
      </c>
      <c r="C52" s="543">
        <f>'4V 4_1 EPP.3'!C52+'4V 4_1 EPP.6'!C52+'4V 4_1 EPP.9'!C52</f>
        <v>113250</v>
      </c>
      <c r="D52" s="544">
        <f>'4V 4_1 EPP.3'!D52+'4V 4_1 EPP.6'!D52+'4V 4_1 EPP.9'!D52</f>
        <v>26</v>
      </c>
      <c r="E52" s="545">
        <f>'4V 4_1 EPP.3'!E52+'4V 4_1 EPP.6'!E52+'4V 4_1 EPP.9'!E52</f>
        <v>46</v>
      </c>
    </row>
    <row r="53" spans="1:5" x14ac:dyDescent="0.2">
      <c r="A53" s="210" t="s">
        <v>129</v>
      </c>
      <c r="B53" s="546">
        <f>'4V 4_1 EPP.3'!B53+'4V 4_1 EPP.6'!B53+'4V 4_1 EPP.9'!B53</f>
        <v>75672</v>
      </c>
      <c r="C53" s="547">
        <f>'4V 4_1 EPP.3'!C53+'4V 4_1 EPP.6'!C53+'4V 4_1 EPP.9'!C53</f>
        <v>103566</v>
      </c>
      <c r="D53" s="548">
        <f>'4V 4_1 EPP.3'!D53+'4V 4_1 EPP.6'!D53+'4V 4_1 EPP.9'!D53</f>
        <v>34</v>
      </c>
      <c r="E53" s="549">
        <f>'4V 4_1 EPP.3'!E53+'4V 4_1 EPP.6'!E53+'4V 4_1 EPP.9'!E53</f>
        <v>42</v>
      </c>
    </row>
    <row r="54" spans="1:5" x14ac:dyDescent="0.2">
      <c r="A54" s="208" t="s">
        <v>130</v>
      </c>
      <c r="B54" s="542">
        <f>'4V 4_1 EPP.3'!B54+'4V 4_1 EPP.6'!B54+'4V 4_1 EPP.9'!B54</f>
        <v>75372</v>
      </c>
      <c r="C54" s="543">
        <f>'4V 4_1 EPP.3'!C54+'4V 4_1 EPP.6'!C54+'4V 4_1 EPP.9'!C54</f>
        <v>93496</v>
      </c>
      <c r="D54" s="544">
        <f>'4V 4_1 EPP.3'!D54+'4V 4_1 EPP.6'!D54+'4V 4_1 EPP.9'!D54</f>
        <v>40</v>
      </c>
      <c r="E54" s="545">
        <f>'4V 4_1 EPP.3'!E54+'4V 4_1 EPP.6'!E54+'4V 4_1 EPP.9'!E54</f>
        <v>14</v>
      </c>
    </row>
    <row r="55" spans="1:5" x14ac:dyDescent="0.2">
      <c r="A55" s="210" t="s">
        <v>131</v>
      </c>
      <c r="B55" s="546">
        <f>'4V 4_1 EPP.3'!B55+'4V 4_1 EPP.6'!B55+'4V 4_1 EPP.9'!B55</f>
        <v>68484</v>
      </c>
      <c r="C55" s="547">
        <f>'4V 4_1 EPP.3'!C55+'4V 4_1 EPP.6'!C55+'4V 4_1 EPP.9'!C55</f>
        <v>87421</v>
      </c>
      <c r="D55" s="548">
        <f>'4V 4_1 EPP.3'!D55+'4V 4_1 EPP.6'!D55+'4V 4_1 EPP.9'!D55</f>
        <v>22</v>
      </c>
      <c r="E55" s="549">
        <f>'4V 4_1 EPP.3'!E55+'4V 4_1 EPP.6'!E55+'4V 4_1 EPP.9'!E55</f>
        <v>22</v>
      </c>
    </row>
    <row r="56" spans="1:5" x14ac:dyDescent="0.2">
      <c r="A56" s="208" t="s">
        <v>132</v>
      </c>
      <c r="B56" s="542">
        <f>'4V 4_1 EPP.3'!B56+'4V 4_1 EPP.6'!B56+'4V 4_1 EPP.9'!B56</f>
        <v>62047</v>
      </c>
      <c r="C56" s="543">
        <f>'4V 4_1 EPP.3'!C56+'4V 4_1 EPP.6'!C56+'4V 4_1 EPP.9'!C56</f>
        <v>79207</v>
      </c>
      <c r="D56" s="544">
        <f>'4V 4_1 EPP.3'!D56+'4V 4_1 EPP.6'!D56+'4V 4_1 EPP.9'!D56</f>
        <v>24</v>
      </c>
      <c r="E56" s="545">
        <f>'4V 4_1 EPP.3'!E56+'4V 4_1 EPP.6'!E56+'4V 4_1 EPP.9'!E56</f>
        <v>16</v>
      </c>
    </row>
    <row r="57" spans="1:5" x14ac:dyDescent="0.2">
      <c r="A57" s="210" t="s">
        <v>133</v>
      </c>
      <c r="B57" s="546">
        <f>'4V 4_1 EPP.3'!B57+'4V 4_1 EPP.6'!B57+'4V 4_1 EPP.9'!B57</f>
        <v>56205</v>
      </c>
      <c r="C57" s="547">
        <f>'4V 4_1 EPP.3'!C57+'4V 4_1 EPP.6'!C57+'4V 4_1 EPP.9'!C57</f>
        <v>69742</v>
      </c>
      <c r="D57" s="548">
        <f>'4V 4_1 EPP.3'!D57+'4V 4_1 EPP.6'!D57+'4V 4_1 EPP.9'!D57</f>
        <v>20</v>
      </c>
      <c r="E57" s="549">
        <f>'4V 4_1 EPP.3'!E57+'4V 4_1 EPP.6'!E57+'4V 4_1 EPP.9'!E57</f>
        <v>14</v>
      </c>
    </row>
    <row r="58" spans="1:5" x14ac:dyDescent="0.2">
      <c r="A58" s="208" t="s">
        <v>134</v>
      </c>
      <c r="B58" s="542">
        <f>'4V 4_1 EPP.3'!B58+'4V 4_1 EPP.6'!B58+'4V 4_1 EPP.9'!B58</f>
        <v>47634</v>
      </c>
      <c r="C58" s="543">
        <f>'4V 4_1 EPP.3'!C58+'4V 4_1 EPP.6'!C58+'4V 4_1 EPP.9'!C58</f>
        <v>58114</v>
      </c>
      <c r="D58" s="544">
        <f>'4V 4_1 EPP.3'!D58+'4V 4_1 EPP.6'!D58+'4V 4_1 EPP.9'!D58</f>
        <v>28</v>
      </c>
      <c r="E58" s="545">
        <f>'4V 4_1 EPP.3'!E58+'4V 4_1 EPP.6'!E58+'4V 4_1 EPP.9'!E58</f>
        <v>8</v>
      </c>
    </row>
    <row r="59" spans="1:5" x14ac:dyDescent="0.2">
      <c r="A59" s="210" t="s">
        <v>135</v>
      </c>
      <c r="B59" s="546">
        <f>'4V 4_1 EPP.3'!B59+'4V 4_1 EPP.6'!B59+'4V 4_1 EPP.9'!B59</f>
        <v>40434</v>
      </c>
      <c r="C59" s="547">
        <f>'4V 4_1 EPP.3'!C59+'4V 4_1 EPP.6'!C59+'4V 4_1 EPP.9'!C59</f>
        <v>48124</v>
      </c>
      <c r="D59" s="548">
        <f>'4V 4_1 EPP.3'!D59+'4V 4_1 EPP.6'!D59+'4V 4_1 EPP.9'!D59</f>
        <v>32</v>
      </c>
      <c r="E59" s="549">
        <f>'4V 4_1 EPP.3'!E59+'4V 4_1 EPP.6'!E59+'4V 4_1 EPP.9'!E59</f>
        <v>12</v>
      </c>
    </row>
    <row r="60" spans="1:5" x14ac:dyDescent="0.2">
      <c r="A60" s="208" t="s">
        <v>136</v>
      </c>
      <c r="B60" s="542">
        <f>'4V 4_1 EPP.3'!B60+'4V 4_1 EPP.6'!B60+'4V 4_1 EPP.9'!B60</f>
        <v>34750</v>
      </c>
      <c r="C60" s="543">
        <f>'4V 4_1 EPP.3'!C60+'4V 4_1 EPP.6'!C60+'4V 4_1 EPP.9'!C60</f>
        <v>40150</v>
      </c>
      <c r="D60" s="544">
        <f>'4V 4_1 EPP.3'!D60+'4V 4_1 EPP.6'!D60+'4V 4_1 EPP.9'!D60</f>
        <v>10</v>
      </c>
      <c r="E60" s="545">
        <f>'4V 4_1 EPP.3'!E60+'4V 4_1 EPP.6'!E60+'4V 4_1 EPP.9'!E60</f>
        <v>6</v>
      </c>
    </row>
    <row r="61" spans="1:5" x14ac:dyDescent="0.2">
      <c r="A61" s="210" t="s">
        <v>137</v>
      </c>
      <c r="B61" s="546">
        <f>'4V 4_1 EPP.3'!B61+'4V 4_1 EPP.6'!B61+'4V 4_1 EPP.9'!B61</f>
        <v>19016</v>
      </c>
      <c r="C61" s="547">
        <f>'4V 4_1 EPP.3'!C61+'4V 4_1 EPP.6'!C61+'4V 4_1 EPP.9'!C61</f>
        <v>19168</v>
      </c>
      <c r="D61" s="548">
        <f>'4V 4_1 EPP.3'!D61+'4V 4_1 EPP.6'!D61+'4V 4_1 EPP.9'!D61</f>
        <v>16</v>
      </c>
      <c r="E61" s="549">
        <f>'4V 4_1 EPP.3'!E61+'4V 4_1 EPP.6'!E61+'4V 4_1 EPP.9'!E61</f>
        <v>2</v>
      </c>
    </row>
    <row r="62" spans="1:5" x14ac:dyDescent="0.2">
      <c r="A62" s="208" t="s">
        <v>138</v>
      </c>
      <c r="B62" s="542">
        <f>'4V 4_1 EPP.3'!B62+'4V 4_1 EPP.6'!B62+'4V 4_1 EPP.9'!B62</f>
        <v>5066</v>
      </c>
      <c r="C62" s="543">
        <f>'4V 4_1 EPP.3'!C62+'4V 4_1 EPP.6'!C62+'4V 4_1 EPP.9'!C62</f>
        <v>3620</v>
      </c>
      <c r="D62" s="544">
        <f>'4V 4_1 EPP.3'!D62+'4V 4_1 EPP.6'!D62+'4V 4_1 EPP.9'!D62</f>
        <v>6</v>
      </c>
      <c r="E62" s="545">
        <f>'4V 4_1 EPP.3'!E62+'4V 4_1 EPP.6'!E62+'4V 4_1 EPP.9'!E62</f>
        <v>2</v>
      </c>
    </row>
    <row r="63" spans="1:5" x14ac:dyDescent="0.2">
      <c r="A63" s="210" t="s">
        <v>139</v>
      </c>
      <c r="B63" s="546">
        <f>'4V 4_1 EPP.3'!B63+'4V 4_1 EPP.6'!B63+'4V 4_1 EPP.9'!B63</f>
        <v>3308</v>
      </c>
      <c r="C63" s="547">
        <f>'4V 4_1 EPP.3'!C63+'4V 4_1 EPP.6'!C63+'4V 4_1 EPP.9'!C63</f>
        <v>2726</v>
      </c>
      <c r="D63" s="548">
        <f>'4V 4_1 EPP.3'!D63+'4V 4_1 EPP.6'!D63+'4V 4_1 EPP.9'!D63</f>
        <v>4</v>
      </c>
      <c r="E63" s="552">
        <f>'4V 4_1 EPP.3'!E63+'4V 4_1 EPP.6'!E63+'4V 4_1 EPP.9'!E63</f>
        <v>0</v>
      </c>
    </row>
    <row r="64" spans="1:5" x14ac:dyDescent="0.2">
      <c r="A64" s="208" t="s">
        <v>140</v>
      </c>
      <c r="B64" s="542">
        <f>'4V 4_1 EPP.3'!B64+'4V 4_1 EPP.6'!B64+'4V 4_1 EPP.9'!B64</f>
        <v>1746</v>
      </c>
      <c r="C64" s="543">
        <f>'4V 4_1 EPP.3'!C64+'4V 4_1 EPP.6'!C64+'4V 4_1 EPP.9'!C64</f>
        <v>2198</v>
      </c>
      <c r="D64" s="544">
        <f>'4V 4_1 EPP.3'!D64+'4V 4_1 EPP.6'!D64+'4V 4_1 EPP.9'!D64</f>
        <v>0</v>
      </c>
      <c r="E64" s="551">
        <f>'4V 4_1 EPP.3'!E64+'4V 4_1 EPP.6'!E64+'4V 4_1 EPP.9'!E64</f>
        <v>2</v>
      </c>
    </row>
    <row r="65" spans="1:7" x14ac:dyDescent="0.2">
      <c r="A65" s="210" t="s">
        <v>141</v>
      </c>
      <c r="B65" s="546">
        <f>'4V 4_1 EPP.3'!B65+'4V 4_1 EPP.6'!B65+'4V 4_1 EPP.9'!B65</f>
        <v>1082</v>
      </c>
      <c r="C65" s="552">
        <f>'4V 4_1 EPP.3'!C65+'4V 4_1 EPP.6'!C65+'4V 4_1 EPP.9'!C65</f>
        <v>1350</v>
      </c>
      <c r="D65" s="546">
        <f>'4V 4_1 EPP.3'!D65+'4V 4_1 EPP.6'!D65+'4V 4_1 EPP.9'!D65</f>
        <v>2</v>
      </c>
      <c r="E65" s="552">
        <f>'4V 4_1 EPP.3'!E65+'4V 4_1 EPP.6'!E65+'4V 4_1 EPP.9'!E65</f>
        <v>4</v>
      </c>
    </row>
    <row r="66" spans="1:7" x14ac:dyDescent="0.2">
      <c r="A66" s="208" t="s">
        <v>142</v>
      </c>
      <c r="B66" s="542">
        <f>'4V 4_1 EPP.3'!B66+'4V 4_1 EPP.6'!B66+'4V 4_1 EPP.9'!B66</f>
        <v>2312</v>
      </c>
      <c r="C66" s="551">
        <f>'4V 4_1 EPP.3'!C66+'4V 4_1 EPP.6'!C66+'4V 4_1 EPP.9'!C66</f>
        <v>2072</v>
      </c>
      <c r="D66" s="542">
        <f>'4V 4_1 EPP.3'!D66+'4V 4_1 EPP.6'!D66+'4V 4_1 EPP.9'!D66</f>
        <v>6</v>
      </c>
      <c r="E66" s="551">
        <f>'4V 4_1 EPP.3'!E66+'4V 4_1 EPP.6'!E66+'4V 4_1 EPP.9'!E66</f>
        <v>8</v>
      </c>
    </row>
    <row r="67" spans="1:7" ht="13.5" thickBot="1" x14ac:dyDescent="0.25">
      <c r="A67" s="215" t="s">
        <v>85</v>
      </c>
      <c r="B67" s="553">
        <f>SUM(B16:B66)</f>
        <v>2186161</v>
      </c>
      <c r="C67" s="554">
        <f t="shared" ref="C67:E67" si="0">SUM(C16:C66)</f>
        <v>2939359</v>
      </c>
      <c r="D67" s="553">
        <f t="shared" si="0"/>
        <v>572</v>
      </c>
      <c r="E67" s="554">
        <f t="shared" si="0"/>
        <v>404</v>
      </c>
    </row>
    <row r="68" spans="1:7" ht="6.75" customHeight="1" x14ac:dyDescent="0.2"/>
    <row r="69" spans="1:7" x14ac:dyDescent="0.2">
      <c r="A69" s="73"/>
      <c r="G69" s="216"/>
    </row>
    <row r="70" spans="1:7" x14ac:dyDescent="0.2">
      <c r="G70" s="216"/>
    </row>
    <row r="74" spans="1:7" x14ac:dyDescent="0.2">
      <c r="E74" s="130"/>
    </row>
    <row r="75" spans="1:7" x14ac:dyDescent="0.2">
      <c r="E75" s="130"/>
    </row>
    <row r="77" spans="1:7" x14ac:dyDescent="0.2">
      <c r="B77" s="130"/>
      <c r="C77" s="130"/>
    </row>
    <row r="78" spans="1:7" x14ac:dyDescent="0.2">
      <c r="B78" s="130"/>
    </row>
    <row r="79" spans="1:7" x14ac:dyDescent="0.2">
      <c r="B79" s="130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0" firstPageNumber="27" orientation="portrait" useFirstPageNumber="1" r:id="rId1"/>
  <headerFooter>
    <oddFooter>&amp;R&amp;P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syncVertical="1" syncRef="A1" transitionEvaluation="1" codeName="Hoja18">
    <tabColor rgb="FFFFFF00"/>
    <pageSetUpPr fitToPage="1"/>
  </sheetPr>
  <dimension ref="A1:IV69"/>
  <sheetViews>
    <sheetView showGridLines="0" view="pageBreakPreview" zoomScaleNormal="75" zoomScaleSheetLayoutView="100" workbookViewId="0"/>
  </sheetViews>
  <sheetFormatPr baseColWidth="10" defaultColWidth="9.7109375" defaultRowHeight="12.75" x14ac:dyDescent="0.2"/>
  <cols>
    <col min="1" max="1" width="16.7109375" style="81" customWidth="1"/>
    <col min="2" max="5" width="19.28515625" style="81" customWidth="1"/>
    <col min="6" max="6" width="14.42578125" style="82" customWidth="1"/>
    <col min="7" max="10" width="16" style="156" customWidth="1"/>
    <col min="11" max="16" width="14.42578125" style="156" customWidth="1"/>
    <col min="17" max="18" width="9.5703125" style="156" customWidth="1"/>
    <col min="19" max="16384" width="9.7109375" style="156"/>
  </cols>
  <sheetData>
    <row r="1" spans="1:21" x14ac:dyDescent="0.2"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</row>
    <row r="2" spans="1:21" x14ac:dyDescent="0.2"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</row>
    <row r="3" spans="1:21" x14ac:dyDescent="0.2">
      <c r="A3" s="593" t="s">
        <v>87</v>
      </c>
      <c r="B3" s="593"/>
      <c r="C3" s="593"/>
      <c r="D3" s="593"/>
      <c r="E3" s="593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</row>
    <row r="4" spans="1:21" x14ac:dyDescent="0.2">
      <c r="A4" s="593" t="s">
        <v>88</v>
      </c>
      <c r="B4" s="593"/>
      <c r="C4" s="593"/>
      <c r="D4" s="593"/>
      <c r="E4" s="593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</row>
    <row r="5" spans="1:21" x14ac:dyDescent="0.2"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</row>
    <row r="6" spans="1:21" x14ac:dyDescent="0.2">
      <c r="A6" s="595" t="s">
        <v>284</v>
      </c>
      <c r="B6" s="595"/>
      <c r="C6" s="595"/>
      <c r="D6" s="595"/>
      <c r="E6" s="595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</row>
    <row r="7" spans="1:21" x14ac:dyDescent="0.2">
      <c r="A7" s="596"/>
      <c r="B7" s="596"/>
      <c r="C7" s="596"/>
      <c r="D7" s="596"/>
      <c r="E7" s="596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</row>
    <row r="8" spans="1:21" x14ac:dyDescent="0.2">
      <c r="A8" s="618" t="s">
        <v>43</v>
      </c>
      <c r="B8" s="618"/>
      <c r="C8" s="618"/>
      <c r="D8" s="618"/>
      <c r="E8" s="618"/>
      <c r="F8" s="194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</row>
    <row r="9" spans="1:21" x14ac:dyDescent="0.2">
      <c r="A9" s="196"/>
      <c r="B9" s="196"/>
      <c r="C9" s="196"/>
      <c r="D9" s="196"/>
      <c r="E9" s="196"/>
      <c r="F9" s="194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</row>
    <row r="10" spans="1:21" x14ac:dyDescent="0.2">
      <c r="A10" s="618" t="s">
        <v>89</v>
      </c>
      <c r="B10" s="618"/>
      <c r="C10" s="618"/>
      <c r="D10" s="618"/>
      <c r="E10" s="618"/>
      <c r="F10" s="194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</row>
    <row r="11" spans="1:21" x14ac:dyDescent="0.2">
      <c r="A11" s="197"/>
      <c r="B11" s="197"/>
      <c r="C11" s="197"/>
      <c r="D11" s="197"/>
      <c r="E11" s="197"/>
      <c r="F11" s="194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</row>
    <row r="12" spans="1:21" x14ac:dyDescent="0.2">
      <c r="A12" s="197" t="s">
        <v>143</v>
      </c>
      <c r="B12" s="197"/>
      <c r="C12" s="197" t="s">
        <v>144</v>
      </c>
      <c r="D12" s="197"/>
      <c r="E12" s="196"/>
      <c r="F12" s="194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</row>
    <row r="13" spans="1:21" ht="13.5" thickBot="1" x14ac:dyDescent="0.25">
      <c r="A13" s="198"/>
      <c r="B13" s="198"/>
      <c r="C13" s="198"/>
      <c r="D13" s="199"/>
      <c r="E13" s="200"/>
      <c r="F13" s="201"/>
      <c r="G13" s="201"/>
      <c r="H13" s="202"/>
      <c r="I13" s="203"/>
      <c r="J13" s="203"/>
    </row>
    <row r="14" spans="1:21" ht="12.75" customHeight="1" x14ac:dyDescent="0.2">
      <c r="A14" s="204" t="s">
        <v>90</v>
      </c>
      <c r="B14" s="614" t="s">
        <v>91</v>
      </c>
      <c r="C14" s="614"/>
      <c r="D14" s="615" t="s">
        <v>92</v>
      </c>
      <c r="E14" s="616"/>
      <c r="F14" s="205"/>
      <c r="G14" s="617"/>
      <c r="H14" s="617"/>
      <c r="I14" s="617"/>
      <c r="J14" s="617"/>
    </row>
    <row r="15" spans="1:21" ht="13.5" thickBot="1" x14ac:dyDescent="0.25">
      <c r="A15" s="206" t="s">
        <v>47</v>
      </c>
      <c r="B15" s="92" t="s">
        <v>81</v>
      </c>
      <c r="C15" s="93" t="s">
        <v>82</v>
      </c>
      <c r="D15" s="149" t="s">
        <v>81</v>
      </c>
      <c r="E15" s="150" t="s">
        <v>82</v>
      </c>
      <c r="F15" s="205"/>
      <c r="G15" s="207"/>
      <c r="H15" s="207"/>
      <c r="I15" s="207"/>
      <c r="J15" s="207"/>
    </row>
    <row r="16" spans="1:21" x14ac:dyDescent="0.2">
      <c r="A16" s="208" t="s">
        <v>93</v>
      </c>
      <c r="B16" s="542">
        <v>299</v>
      </c>
      <c r="C16" s="543">
        <v>241</v>
      </c>
      <c r="D16" s="544">
        <v>4</v>
      </c>
      <c r="E16" s="545">
        <v>2</v>
      </c>
      <c r="F16" s="209"/>
      <c r="G16" s="207"/>
      <c r="H16" s="207"/>
      <c r="I16" s="207"/>
      <c r="J16" s="207"/>
    </row>
    <row r="17" spans="1:5" x14ac:dyDescent="0.2">
      <c r="A17" s="210" t="s">
        <v>94</v>
      </c>
      <c r="B17" s="546">
        <v>56</v>
      </c>
      <c r="C17" s="547">
        <v>57</v>
      </c>
      <c r="D17" s="548">
        <v>0</v>
      </c>
      <c r="E17" s="549">
        <v>0</v>
      </c>
    </row>
    <row r="18" spans="1:5" x14ac:dyDescent="0.2">
      <c r="A18" s="208" t="s">
        <v>95</v>
      </c>
      <c r="B18" s="542">
        <v>84</v>
      </c>
      <c r="C18" s="543">
        <v>73</v>
      </c>
      <c r="D18" s="544">
        <v>0</v>
      </c>
      <c r="E18" s="545">
        <v>0</v>
      </c>
    </row>
    <row r="19" spans="1:5" x14ac:dyDescent="0.2">
      <c r="A19" s="210" t="s">
        <v>96</v>
      </c>
      <c r="B19" s="546">
        <v>107</v>
      </c>
      <c r="C19" s="547">
        <v>106</v>
      </c>
      <c r="D19" s="548">
        <v>0</v>
      </c>
      <c r="E19" s="549">
        <v>0</v>
      </c>
    </row>
    <row r="20" spans="1:5" x14ac:dyDescent="0.2">
      <c r="A20" s="208" t="s">
        <v>97</v>
      </c>
      <c r="B20" s="542">
        <v>131</v>
      </c>
      <c r="C20" s="543">
        <v>123</v>
      </c>
      <c r="D20" s="544">
        <v>0</v>
      </c>
      <c r="E20" s="545">
        <v>0</v>
      </c>
    </row>
    <row r="21" spans="1:5" x14ac:dyDescent="0.2">
      <c r="A21" s="210" t="s">
        <v>98</v>
      </c>
      <c r="B21" s="546">
        <v>184</v>
      </c>
      <c r="C21" s="547">
        <v>185</v>
      </c>
      <c r="D21" s="548">
        <v>0</v>
      </c>
      <c r="E21" s="549">
        <v>0</v>
      </c>
    </row>
    <row r="22" spans="1:5" x14ac:dyDescent="0.2">
      <c r="A22" s="208" t="s">
        <v>99</v>
      </c>
      <c r="B22" s="542">
        <v>325</v>
      </c>
      <c r="C22" s="543">
        <v>249</v>
      </c>
      <c r="D22" s="544">
        <v>0</v>
      </c>
      <c r="E22" s="545">
        <v>0</v>
      </c>
    </row>
    <row r="23" spans="1:5" x14ac:dyDescent="0.2">
      <c r="A23" s="210" t="s">
        <v>100</v>
      </c>
      <c r="B23" s="546">
        <v>422</v>
      </c>
      <c r="C23" s="547">
        <v>326</v>
      </c>
      <c r="D23" s="548">
        <v>0</v>
      </c>
      <c r="E23" s="549">
        <v>0</v>
      </c>
    </row>
    <row r="24" spans="1:5" x14ac:dyDescent="0.2">
      <c r="A24" s="208" t="s">
        <v>101</v>
      </c>
      <c r="B24" s="542">
        <v>541</v>
      </c>
      <c r="C24" s="543">
        <v>497</v>
      </c>
      <c r="D24" s="544">
        <v>0</v>
      </c>
      <c r="E24" s="545">
        <v>0</v>
      </c>
    </row>
    <row r="25" spans="1:5" x14ac:dyDescent="0.2">
      <c r="A25" s="210" t="s">
        <v>102</v>
      </c>
      <c r="B25" s="546">
        <v>722</v>
      </c>
      <c r="C25" s="547">
        <v>745</v>
      </c>
      <c r="D25" s="548">
        <v>0</v>
      </c>
      <c r="E25" s="549">
        <v>0</v>
      </c>
    </row>
    <row r="26" spans="1:5" x14ac:dyDescent="0.2">
      <c r="A26" s="208" t="s">
        <v>103</v>
      </c>
      <c r="B26" s="542">
        <v>817</v>
      </c>
      <c r="C26" s="543">
        <v>1057</v>
      </c>
      <c r="D26" s="544">
        <v>0</v>
      </c>
      <c r="E26" s="545">
        <v>0</v>
      </c>
    </row>
    <row r="27" spans="1:5" x14ac:dyDescent="0.2">
      <c r="A27" s="210" t="s">
        <v>104</v>
      </c>
      <c r="B27" s="546">
        <v>1026</v>
      </c>
      <c r="C27" s="547">
        <v>1351</v>
      </c>
      <c r="D27" s="548">
        <v>0</v>
      </c>
      <c r="E27" s="549">
        <v>0</v>
      </c>
    </row>
    <row r="28" spans="1:5" x14ac:dyDescent="0.2">
      <c r="A28" s="208" t="s">
        <v>105</v>
      </c>
      <c r="B28" s="542">
        <v>1180</v>
      </c>
      <c r="C28" s="543">
        <v>1707</v>
      </c>
      <c r="D28" s="544">
        <v>0</v>
      </c>
      <c r="E28" s="545">
        <v>2</v>
      </c>
    </row>
    <row r="29" spans="1:5" x14ac:dyDescent="0.2">
      <c r="A29" s="210" t="s">
        <v>106</v>
      </c>
      <c r="B29" s="546">
        <v>1232</v>
      </c>
      <c r="C29" s="547">
        <v>2110</v>
      </c>
      <c r="D29" s="548">
        <v>1</v>
      </c>
      <c r="E29" s="549">
        <v>0</v>
      </c>
    </row>
    <row r="30" spans="1:5" x14ac:dyDescent="0.2">
      <c r="A30" s="208" t="s">
        <v>107</v>
      </c>
      <c r="B30" s="542">
        <v>1489</v>
      </c>
      <c r="C30" s="543">
        <v>2481</v>
      </c>
      <c r="D30" s="544">
        <v>0</v>
      </c>
      <c r="E30" s="545">
        <v>0</v>
      </c>
    </row>
    <row r="31" spans="1:5" x14ac:dyDescent="0.2">
      <c r="A31" s="210" t="s">
        <v>108</v>
      </c>
      <c r="B31" s="546">
        <v>1739</v>
      </c>
      <c r="C31" s="547">
        <v>2890</v>
      </c>
      <c r="D31" s="548">
        <v>0</v>
      </c>
      <c r="E31" s="549">
        <v>0</v>
      </c>
    </row>
    <row r="32" spans="1:5" x14ac:dyDescent="0.2">
      <c r="A32" s="208" t="s">
        <v>109</v>
      </c>
      <c r="B32" s="542">
        <v>1892</v>
      </c>
      <c r="C32" s="543">
        <v>3125</v>
      </c>
      <c r="D32" s="544">
        <v>1</v>
      </c>
      <c r="E32" s="545">
        <v>0</v>
      </c>
    </row>
    <row r="33" spans="1:256" x14ac:dyDescent="0.2">
      <c r="A33" s="210" t="s">
        <v>110</v>
      </c>
      <c r="B33" s="546">
        <v>1957</v>
      </c>
      <c r="C33" s="547">
        <v>3461</v>
      </c>
      <c r="D33" s="548">
        <v>1</v>
      </c>
      <c r="E33" s="549">
        <v>0</v>
      </c>
    </row>
    <row r="34" spans="1:256" x14ac:dyDescent="0.2">
      <c r="A34" s="208" t="s">
        <v>111</v>
      </c>
      <c r="B34" s="542">
        <v>2239</v>
      </c>
      <c r="C34" s="543">
        <v>3626</v>
      </c>
      <c r="D34" s="544">
        <v>2</v>
      </c>
      <c r="E34" s="545">
        <v>0</v>
      </c>
    </row>
    <row r="35" spans="1:256" x14ac:dyDescent="0.2">
      <c r="A35" s="210" t="s">
        <v>112</v>
      </c>
      <c r="B35" s="546">
        <v>2368</v>
      </c>
      <c r="C35" s="547">
        <v>3941</v>
      </c>
      <c r="D35" s="548">
        <v>2</v>
      </c>
      <c r="E35" s="549">
        <v>2</v>
      </c>
    </row>
    <row r="36" spans="1:256" x14ac:dyDescent="0.2">
      <c r="A36" s="208" t="s">
        <v>113</v>
      </c>
      <c r="B36" s="542">
        <v>2422</v>
      </c>
      <c r="C36" s="543">
        <v>4174</v>
      </c>
      <c r="D36" s="544">
        <v>1</v>
      </c>
      <c r="E36" s="545">
        <v>0</v>
      </c>
    </row>
    <row r="37" spans="1:256" x14ac:dyDescent="0.2">
      <c r="A37" s="210" t="s">
        <v>114</v>
      </c>
      <c r="B37" s="546">
        <v>2683</v>
      </c>
      <c r="C37" s="547">
        <v>4410</v>
      </c>
      <c r="D37" s="548">
        <v>3</v>
      </c>
      <c r="E37" s="549">
        <v>2</v>
      </c>
    </row>
    <row r="38" spans="1:256" x14ac:dyDescent="0.2">
      <c r="A38" s="208" t="s">
        <v>115</v>
      </c>
      <c r="B38" s="542">
        <v>2609</v>
      </c>
      <c r="C38" s="543">
        <v>4397</v>
      </c>
      <c r="D38" s="544">
        <v>2</v>
      </c>
      <c r="E38" s="545">
        <v>2</v>
      </c>
    </row>
    <row r="39" spans="1:256" x14ac:dyDescent="0.2">
      <c r="A39" s="210" t="s">
        <v>116</v>
      </c>
      <c r="B39" s="546">
        <v>2845</v>
      </c>
      <c r="C39" s="547">
        <v>4637</v>
      </c>
      <c r="D39" s="548">
        <v>2</v>
      </c>
      <c r="E39" s="549">
        <v>2</v>
      </c>
    </row>
    <row r="40" spans="1:256" x14ac:dyDescent="0.2">
      <c r="A40" s="208" t="s">
        <v>117</v>
      </c>
      <c r="B40" s="542">
        <v>2891</v>
      </c>
      <c r="C40" s="543">
        <v>4793</v>
      </c>
      <c r="D40" s="544">
        <v>2</v>
      </c>
      <c r="E40" s="545">
        <v>5</v>
      </c>
    </row>
    <row r="41" spans="1:256" x14ac:dyDescent="0.2">
      <c r="A41" s="210" t="s">
        <v>118</v>
      </c>
      <c r="B41" s="546">
        <v>2952</v>
      </c>
      <c r="C41" s="547">
        <v>4882</v>
      </c>
      <c r="D41" s="548">
        <v>2</v>
      </c>
      <c r="E41" s="549">
        <v>2</v>
      </c>
    </row>
    <row r="42" spans="1:256" x14ac:dyDescent="0.2">
      <c r="A42" s="208">
        <v>41</v>
      </c>
      <c r="B42" s="542">
        <v>3087</v>
      </c>
      <c r="C42" s="550">
        <v>5001</v>
      </c>
      <c r="D42" s="544">
        <v>3</v>
      </c>
      <c r="E42" s="551">
        <v>4</v>
      </c>
    </row>
    <row r="43" spans="1:256" ht="11.1" customHeight="1" x14ac:dyDescent="0.2">
      <c r="A43" s="210" t="s">
        <v>119</v>
      </c>
      <c r="B43" s="546">
        <v>3242</v>
      </c>
      <c r="C43" s="547">
        <v>4968</v>
      </c>
      <c r="D43" s="548">
        <v>4</v>
      </c>
      <c r="E43" s="549">
        <v>5</v>
      </c>
    </row>
    <row r="44" spans="1:256" x14ac:dyDescent="0.2">
      <c r="A44" s="208" t="s">
        <v>120</v>
      </c>
      <c r="B44" s="542">
        <v>3073</v>
      </c>
      <c r="C44" s="543">
        <v>5107</v>
      </c>
      <c r="D44" s="544">
        <v>4</v>
      </c>
      <c r="E44" s="545">
        <v>2</v>
      </c>
      <c r="F44" s="83"/>
      <c r="G44" s="211"/>
    </row>
    <row r="45" spans="1:256" x14ac:dyDescent="0.2">
      <c r="A45" s="210" t="s">
        <v>121</v>
      </c>
      <c r="B45" s="546">
        <v>3091</v>
      </c>
      <c r="C45" s="547">
        <v>4983</v>
      </c>
      <c r="D45" s="548">
        <v>6</v>
      </c>
      <c r="E45" s="549">
        <v>2</v>
      </c>
      <c r="F45" s="212"/>
      <c r="G45" s="213"/>
      <c r="H45" s="213"/>
      <c r="I45" s="213"/>
      <c r="J45" s="213"/>
      <c r="K45" s="207"/>
      <c r="L45" s="213"/>
      <c r="M45" s="213"/>
      <c r="N45" s="213"/>
      <c r="O45" s="213"/>
      <c r="P45" s="207"/>
      <c r="Q45" s="213"/>
      <c r="R45" s="213"/>
      <c r="S45" s="213"/>
      <c r="T45" s="213"/>
      <c r="U45" s="207"/>
      <c r="V45" s="213"/>
      <c r="W45" s="213"/>
      <c r="X45" s="213"/>
      <c r="Y45" s="213"/>
      <c r="Z45" s="207"/>
      <c r="AA45" s="213"/>
      <c r="AB45" s="213"/>
      <c r="AC45" s="213"/>
      <c r="AD45" s="213"/>
      <c r="AE45" s="207"/>
      <c r="AF45" s="213"/>
      <c r="AG45" s="213"/>
      <c r="AH45" s="213"/>
      <c r="AI45" s="213"/>
      <c r="AJ45" s="207"/>
      <c r="AK45" s="213"/>
      <c r="AL45" s="213"/>
      <c r="AM45" s="213"/>
      <c r="AN45" s="213"/>
      <c r="AO45" s="207"/>
      <c r="AP45" s="213"/>
      <c r="AQ45" s="213"/>
      <c r="AR45" s="213"/>
      <c r="AS45" s="213"/>
      <c r="AT45" s="207"/>
      <c r="AU45" s="213"/>
      <c r="AV45" s="213"/>
      <c r="AW45" s="213"/>
      <c r="AX45" s="213"/>
      <c r="AY45" s="207"/>
      <c r="AZ45" s="213"/>
      <c r="BA45" s="213"/>
      <c r="BB45" s="213"/>
      <c r="BC45" s="213"/>
      <c r="BD45" s="207"/>
      <c r="BE45" s="213"/>
      <c r="BF45" s="213"/>
      <c r="BG45" s="213"/>
      <c r="BH45" s="213"/>
      <c r="BI45" s="207"/>
      <c r="BJ45" s="213"/>
      <c r="BK45" s="213"/>
      <c r="BL45" s="213"/>
      <c r="BM45" s="213"/>
      <c r="BN45" s="207"/>
      <c r="BO45" s="213"/>
      <c r="BP45" s="213"/>
      <c r="BQ45" s="213"/>
      <c r="BR45" s="213"/>
      <c r="BS45" s="207"/>
      <c r="BT45" s="213"/>
      <c r="BU45" s="213"/>
      <c r="BV45" s="213"/>
      <c r="BW45" s="213"/>
      <c r="BX45" s="207"/>
      <c r="BY45" s="213"/>
      <c r="BZ45" s="213"/>
      <c r="CA45" s="213"/>
      <c r="CB45" s="213"/>
      <c r="CC45" s="207"/>
      <c r="CD45" s="213"/>
      <c r="CE45" s="213"/>
      <c r="CF45" s="213"/>
      <c r="CG45" s="213"/>
      <c r="CH45" s="207"/>
      <c r="CI45" s="213"/>
      <c r="CJ45" s="213"/>
      <c r="CK45" s="213"/>
      <c r="CL45" s="213"/>
      <c r="CM45" s="207"/>
      <c r="CN45" s="213"/>
      <c r="CO45" s="213"/>
      <c r="CP45" s="213"/>
      <c r="CQ45" s="213"/>
      <c r="CR45" s="207"/>
      <c r="CS45" s="213"/>
      <c r="CT45" s="213"/>
      <c r="CU45" s="213"/>
      <c r="CV45" s="213"/>
      <c r="CW45" s="207"/>
      <c r="CX45" s="213"/>
      <c r="CY45" s="213"/>
      <c r="CZ45" s="213"/>
      <c r="DA45" s="213"/>
      <c r="DB45" s="207"/>
      <c r="DC45" s="213"/>
      <c r="DD45" s="213"/>
      <c r="DE45" s="213"/>
      <c r="DF45" s="213"/>
      <c r="DG45" s="207"/>
      <c r="DH45" s="213"/>
      <c r="DI45" s="213"/>
      <c r="DJ45" s="213"/>
      <c r="DK45" s="213"/>
      <c r="DL45" s="207"/>
      <c r="DM45" s="213"/>
      <c r="DN45" s="213"/>
      <c r="DO45" s="213"/>
      <c r="DP45" s="213"/>
      <c r="DQ45" s="207"/>
      <c r="DR45" s="213"/>
      <c r="DS45" s="213"/>
      <c r="DT45" s="213"/>
      <c r="DU45" s="213"/>
      <c r="DV45" s="207"/>
      <c r="DW45" s="213"/>
      <c r="DX45" s="213"/>
      <c r="DY45" s="213"/>
      <c r="DZ45" s="213"/>
      <c r="EA45" s="207"/>
      <c r="EB45" s="213"/>
      <c r="EC45" s="213"/>
      <c r="ED45" s="213"/>
      <c r="EE45" s="213"/>
      <c r="EF45" s="207"/>
      <c r="EG45" s="213"/>
      <c r="EH45" s="213"/>
      <c r="EI45" s="213"/>
      <c r="EJ45" s="213"/>
      <c r="EK45" s="207"/>
      <c r="EL45" s="213"/>
      <c r="EM45" s="213"/>
      <c r="EN45" s="213"/>
      <c r="EO45" s="213"/>
      <c r="EP45" s="207"/>
      <c r="EQ45" s="213"/>
      <c r="ER45" s="213"/>
      <c r="ES45" s="213"/>
      <c r="ET45" s="213"/>
      <c r="EU45" s="207"/>
      <c r="EV45" s="213"/>
      <c r="EW45" s="213"/>
      <c r="EX45" s="213"/>
      <c r="EY45" s="213"/>
      <c r="EZ45" s="207"/>
      <c r="FA45" s="213"/>
      <c r="FB45" s="213"/>
      <c r="FC45" s="213"/>
      <c r="FD45" s="213"/>
      <c r="FE45" s="207"/>
      <c r="FF45" s="213"/>
      <c r="FG45" s="213"/>
      <c r="FH45" s="213"/>
      <c r="FI45" s="213"/>
      <c r="FJ45" s="207"/>
      <c r="FK45" s="213"/>
      <c r="FL45" s="213"/>
      <c r="FM45" s="213"/>
      <c r="FN45" s="213"/>
      <c r="FO45" s="207"/>
      <c r="FP45" s="213"/>
      <c r="FQ45" s="213"/>
      <c r="FR45" s="213"/>
      <c r="FS45" s="213"/>
      <c r="FT45" s="207"/>
      <c r="FU45" s="213"/>
      <c r="FV45" s="213"/>
      <c r="FW45" s="213"/>
      <c r="FX45" s="213"/>
      <c r="FY45" s="207"/>
      <c r="FZ45" s="213"/>
      <c r="GA45" s="213"/>
      <c r="GB45" s="213"/>
      <c r="GC45" s="213"/>
      <c r="GD45" s="207"/>
      <c r="GE45" s="213"/>
      <c r="GF45" s="213"/>
      <c r="GG45" s="213"/>
      <c r="GH45" s="213"/>
      <c r="GI45" s="207"/>
      <c r="GJ45" s="213"/>
      <c r="GK45" s="213"/>
      <c r="GL45" s="213"/>
      <c r="GM45" s="213"/>
      <c r="GN45" s="207"/>
      <c r="GO45" s="213"/>
      <c r="GP45" s="213"/>
      <c r="GQ45" s="213"/>
      <c r="GR45" s="213"/>
      <c r="GS45" s="207"/>
      <c r="GT45" s="213"/>
      <c r="GU45" s="213"/>
      <c r="GV45" s="213"/>
      <c r="GW45" s="213"/>
      <c r="GX45" s="207"/>
      <c r="GY45" s="213"/>
      <c r="GZ45" s="213"/>
      <c r="HA45" s="213"/>
      <c r="HB45" s="213"/>
      <c r="HC45" s="207"/>
      <c r="HD45" s="213"/>
      <c r="HE45" s="213"/>
      <c r="HF45" s="213"/>
      <c r="HG45" s="213"/>
      <c r="HH45" s="207"/>
      <c r="HI45" s="213"/>
      <c r="HJ45" s="213"/>
      <c r="HK45" s="213"/>
      <c r="HL45" s="213"/>
      <c r="HM45" s="207"/>
      <c r="HN45" s="213"/>
      <c r="HO45" s="213"/>
      <c r="HP45" s="213"/>
      <c r="HQ45" s="213"/>
      <c r="HR45" s="207"/>
      <c r="HS45" s="213"/>
      <c r="HT45" s="213"/>
      <c r="HU45" s="213"/>
      <c r="HV45" s="213"/>
      <c r="HW45" s="207"/>
      <c r="HX45" s="213"/>
      <c r="HY45" s="213"/>
      <c r="HZ45" s="213"/>
      <c r="IA45" s="213"/>
      <c r="IB45" s="207"/>
      <c r="IC45" s="213"/>
      <c r="ID45" s="213"/>
      <c r="IE45" s="213"/>
      <c r="IF45" s="213"/>
      <c r="IG45" s="207"/>
      <c r="IH45" s="213"/>
      <c r="II45" s="213"/>
      <c r="IJ45" s="213"/>
      <c r="IK45" s="213"/>
      <c r="IL45" s="207"/>
      <c r="IM45" s="213"/>
      <c r="IN45" s="213"/>
      <c r="IO45" s="213"/>
      <c r="IP45" s="213"/>
      <c r="IQ45" s="207"/>
      <c r="IR45" s="213"/>
      <c r="IS45" s="213"/>
      <c r="IT45" s="213"/>
      <c r="IU45" s="213"/>
      <c r="IV45" s="207"/>
    </row>
    <row r="46" spans="1:256" x14ac:dyDescent="0.2">
      <c r="A46" s="208" t="s">
        <v>122</v>
      </c>
      <c r="B46" s="542">
        <v>3073</v>
      </c>
      <c r="C46" s="543">
        <v>4742</v>
      </c>
      <c r="D46" s="544">
        <v>3</v>
      </c>
      <c r="E46" s="545">
        <v>5</v>
      </c>
      <c r="F46" s="214"/>
    </row>
    <row r="47" spans="1:256" x14ac:dyDescent="0.2">
      <c r="A47" s="210" t="s">
        <v>123</v>
      </c>
      <c r="B47" s="546">
        <v>2954</v>
      </c>
      <c r="C47" s="547">
        <v>4777</v>
      </c>
      <c r="D47" s="548">
        <v>1</v>
      </c>
      <c r="E47" s="549">
        <v>1</v>
      </c>
      <c r="F47" s="212"/>
      <c r="G47" s="213"/>
      <c r="H47" s="213"/>
      <c r="I47" s="213"/>
      <c r="J47" s="213"/>
      <c r="K47" s="207"/>
      <c r="L47" s="213"/>
      <c r="M47" s="213"/>
      <c r="N47" s="213"/>
      <c r="O47" s="213"/>
      <c r="P47" s="207"/>
      <c r="Q47" s="213"/>
      <c r="R47" s="213"/>
      <c r="S47" s="213"/>
      <c r="T47" s="213"/>
      <c r="U47" s="207"/>
      <c r="V47" s="213"/>
      <c r="W47" s="213"/>
      <c r="X47" s="213"/>
      <c r="Y47" s="213"/>
      <c r="Z47" s="207"/>
      <c r="AA47" s="213"/>
      <c r="AB47" s="213"/>
      <c r="AC47" s="213"/>
      <c r="AD47" s="213"/>
      <c r="AE47" s="207"/>
      <c r="AF47" s="213"/>
      <c r="AG47" s="213"/>
      <c r="AH47" s="213"/>
      <c r="AI47" s="213"/>
      <c r="AJ47" s="207"/>
      <c r="AK47" s="213"/>
      <c r="AL47" s="213"/>
      <c r="AM47" s="213"/>
      <c r="AN47" s="213"/>
      <c r="AO47" s="207"/>
      <c r="AP47" s="213"/>
      <c r="AQ47" s="213"/>
      <c r="AR47" s="213"/>
      <c r="AS47" s="213"/>
      <c r="AT47" s="207"/>
      <c r="AU47" s="213"/>
      <c r="AV47" s="213"/>
      <c r="AW47" s="213"/>
      <c r="AX47" s="213"/>
      <c r="AY47" s="207"/>
      <c r="AZ47" s="213"/>
      <c r="BA47" s="213"/>
      <c r="BB47" s="213"/>
      <c r="BC47" s="213"/>
      <c r="BD47" s="207"/>
      <c r="BE47" s="213"/>
      <c r="BF47" s="213"/>
      <c r="BG47" s="213"/>
      <c r="BH47" s="213"/>
      <c r="BI47" s="207"/>
      <c r="BJ47" s="213"/>
      <c r="BK47" s="213"/>
      <c r="BL47" s="213"/>
      <c r="BM47" s="213"/>
      <c r="BN47" s="207"/>
      <c r="BO47" s="213"/>
      <c r="BP47" s="213"/>
      <c r="BQ47" s="213"/>
      <c r="BR47" s="213"/>
      <c r="BS47" s="207"/>
      <c r="BT47" s="213"/>
      <c r="BU47" s="213"/>
      <c r="BV47" s="213"/>
      <c r="BW47" s="213"/>
      <c r="BX47" s="207"/>
      <c r="BY47" s="213"/>
      <c r="BZ47" s="213"/>
      <c r="CA47" s="213"/>
      <c r="CB47" s="213"/>
      <c r="CC47" s="207"/>
      <c r="CD47" s="213"/>
      <c r="CE47" s="213"/>
      <c r="CF47" s="213"/>
      <c r="CG47" s="213"/>
      <c r="CH47" s="207"/>
      <c r="CI47" s="213"/>
      <c r="CJ47" s="213"/>
      <c r="CK47" s="213"/>
      <c r="CL47" s="213"/>
      <c r="CM47" s="207"/>
      <c r="CN47" s="213"/>
      <c r="CO47" s="213"/>
      <c r="CP47" s="213"/>
      <c r="CQ47" s="213"/>
      <c r="CR47" s="207"/>
      <c r="CS47" s="213"/>
      <c r="CT47" s="213"/>
      <c r="CU47" s="213"/>
      <c r="CV47" s="213"/>
      <c r="CW47" s="207"/>
      <c r="CX47" s="213"/>
      <c r="CY47" s="213"/>
      <c r="CZ47" s="213"/>
      <c r="DA47" s="213"/>
      <c r="DB47" s="207"/>
      <c r="DC47" s="213"/>
      <c r="DD47" s="213"/>
      <c r="DE47" s="213"/>
      <c r="DF47" s="213"/>
      <c r="DG47" s="207"/>
      <c r="DH47" s="213"/>
      <c r="DI47" s="213"/>
      <c r="DJ47" s="213"/>
      <c r="DK47" s="213"/>
      <c r="DL47" s="207"/>
      <c r="DM47" s="213"/>
      <c r="DN47" s="213"/>
      <c r="DO47" s="213"/>
      <c r="DP47" s="213"/>
      <c r="DQ47" s="207"/>
      <c r="DR47" s="213"/>
      <c r="DS47" s="213"/>
      <c r="DT47" s="213"/>
      <c r="DU47" s="213"/>
      <c r="DV47" s="207"/>
      <c r="DW47" s="213"/>
      <c r="DX47" s="213"/>
      <c r="DY47" s="213"/>
      <c r="DZ47" s="213"/>
      <c r="EA47" s="207"/>
      <c r="EB47" s="213"/>
      <c r="EC47" s="213"/>
      <c r="ED47" s="213"/>
      <c r="EE47" s="213"/>
      <c r="EF47" s="207"/>
      <c r="EG47" s="213"/>
      <c r="EH47" s="213"/>
      <c r="EI47" s="213"/>
      <c r="EJ47" s="213"/>
      <c r="EK47" s="207"/>
      <c r="EL47" s="213"/>
      <c r="EM47" s="213"/>
      <c r="EN47" s="213"/>
      <c r="EO47" s="213"/>
      <c r="EP47" s="207"/>
      <c r="EQ47" s="213"/>
      <c r="ER47" s="213"/>
      <c r="ES47" s="213"/>
      <c r="ET47" s="213"/>
      <c r="EU47" s="207"/>
      <c r="EV47" s="213"/>
      <c r="EW47" s="213"/>
      <c r="EX47" s="213"/>
      <c r="EY47" s="213"/>
      <c r="EZ47" s="207"/>
      <c r="FA47" s="213"/>
      <c r="FB47" s="213"/>
      <c r="FC47" s="213"/>
      <c r="FD47" s="213"/>
      <c r="FE47" s="207"/>
      <c r="FF47" s="213"/>
      <c r="FG47" s="213"/>
      <c r="FH47" s="213"/>
      <c r="FI47" s="213"/>
      <c r="FJ47" s="207"/>
      <c r="FK47" s="213"/>
      <c r="FL47" s="213"/>
      <c r="FM47" s="213"/>
      <c r="FN47" s="213"/>
      <c r="FO47" s="207"/>
      <c r="FP47" s="213"/>
      <c r="FQ47" s="213"/>
      <c r="FR47" s="213"/>
      <c r="FS47" s="213"/>
      <c r="FT47" s="207"/>
      <c r="FU47" s="213"/>
      <c r="FV47" s="213"/>
      <c r="FW47" s="213"/>
      <c r="FX47" s="213"/>
      <c r="FY47" s="207"/>
      <c r="FZ47" s="213"/>
      <c r="GA47" s="213"/>
      <c r="GB47" s="213"/>
      <c r="GC47" s="213"/>
      <c r="GD47" s="207"/>
      <c r="GE47" s="213"/>
      <c r="GF47" s="213"/>
      <c r="GG47" s="213"/>
      <c r="GH47" s="213"/>
      <c r="GI47" s="207"/>
      <c r="GJ47" s="213"/>
      <c r="GK47" s="213"/>
      <c r="GL47" s="213"/>
      <c r="GM47" s="213"/>
      <c r="GN47" s="207"/>
      <c r="GO47" s="213"/>
      <c r="GP47" s="213"/>
      <c r="GQ47" s="213"/>
      <c r="GR47" s="213"/>
      <c r="GS47" s="207"/>
      <c r="GT47" s="213"/>
      <c r="GU47" s="213"/>
      <c r="GV47" s="213"/>
      <c r="GW47" s="213"/>
      <c r="GX47" s="207"/>
      <c r="GY47" s="213"/>
      <c r="GZ47" s="213"/>
      <c r="HA47" s="213"/>
      <c r="HB47" s="213"/>
      <c r="HC47" s="207"/>
      <c r="HD47" s="213"/>
      <c r="HE47" s="213"/>
      <c r="HF47" s="213"/>
      <c r="HG47" s="213"/>
      <c r="HH47" s="207"/>
      <c r="HI47" s="213"/>
      <c r="HJ47" s="213"/>
      <c r="HK47" s="213"/>
      <c r="HL47" s="213"/>
      <c r="HM47" s="207"/>
      <c r="HN47" s="213"/>
      <c r="HO47" s="213"/>
      <c r="HP47" s="213"/>
      <c r="HQ47" s="213"/>
      <c r="HR47" s="207"/>
      <c r="HS47" s="213"/>
      <c r="HT47" s="213"/>
      <c r="HU47" s="213"/>
      <c r="HV47" s="213"/>
      <c r="HW47" s="207"/>
      <c r="HX47" s="213"/>
      <c r="HY47" s="213"/>
      <c r="HZ47" s="213"/>
      <c r="IA47" s="213"/>
      <c r="IB47" s="207"/>
      <c r="IC47" s="213"/>
      <c r="ID47" s="213"/>
      <c r="IE47" s="213"/>
      <c r="IF47" s="213"/>
      <c r="IG47" s="207"/>
      <c r="IH47" s="213"/>
      <c r="II47" s="213"/>
      <c r="IJ47" s="213"/>
      <c r="IK47" s="213"/>
      <c r="IL47" s="207"/>
      <c r="IM47" s="213"/>
      <c r="IN47" s="213"/>
      <c r="IO47" s="213"/>
      <c r="IP47" s="213"/>
      <c r="IQ47" s="207"/>
      <c r="IR47" s="213"/>
      <c r="IS47" s="213"/>
      <c r="IT47" s="213"/>
      <c r="IU47" s="213"/>
      <c r="IV47" s="207"/>
    </row>
    <row r="48" spans="1:256" x14ac:dyDescent="0.2">
      <c r="A48" s="208" t="s">
        <v>124</v>
      </c>
      <c r="B48" s="542">
        <v>2990</v>
      </c>
      <c r="C48" s="543">
        <v>4839</v>
      </c>
      <c r="D48" s="544">
        <v>9</v>
      </c>
      <c r="E48" s="545">
        <v>4</v>
      </c>
      <c r="F48" s="214"/>
    </row>
    <row r="49" spans="1:5" x14ac:dyDescent="0.2">
      <c r="A49" s="210" t="s">
        <v>125</v>
      </c>
      <c r="B49" s="546">
        <v>3107</v>
      </c>
      <c r="C49" s="547">
        <v>5346</v>
      </c>
      <c r="D49" s="548">
        <v>5</v>
      </c>
      <c r="E49" s="549">
        <v>9</v>
      </c>
    </row>
    <row r="50" spans="1:5" x14ac:dyDescent="0.2">
      <c r="A50" s="208" t="s">
        <v>126</v>
      </c>
      <c r="B50" s="542">
        <v>3175</v>
      </c>
      <c r="C50" s="543">
        <v>5628</v>
      </c>
      <c r="D50" s="544">
        <v>3</v>
      </c>
      <c r="E50" s="545">
        <v>8</v>
      </c>
    </row>
    <row r="51" spans="1:5" x14ac:dyDescent="0.2">
      <c r="A51" s="210" t="s">
        <v>127</v>
      </c>
      <c r="B51" s="546">
        <v>3337</v>
      </c>
      <c r="C51" s="547">
        <v>5910</v>
      </c>
      <c r="D51" s="548">
        <v>13</v>
      </c>
      <c r="E51" s="549">
        <v>13</v>
      </c>
    </row>
    <row r="52" spans="1:5" x14ac:dyDescent="0.2">
      <c r="A52" s="208" t="s">
        <v>128</v>
      </c>
      <c r="B52" s="542">
        <v>3507</v>
      </c>
      <c r="C52" s="543">
        <v>6296</v>
      </c>
      <c r="D52" s="544">
        <v>11</v>
      </c>
      <c r="E52" s="545">
        <v>16</v>
      </c>
    </row>
    <row r="53" spans="1:5" x14ac:dyDescent="0.2">
      <c r="A53" s="210" t="s">
        <v>129</v>
      </c>
      <c r="B53" s="546">
        <v>3494</v>
      </c>
      <c r="C53" s="547">
        <v>5206</v>
      </c>
      <c r="D53" s="548">
        <v>14</v>
      </c>
      <c r="E53" s="549">
        <v>18</v>
      </c>
    </row>
    <row r="54" spans="1:5" x14ac:dyDescent="0.2">
      <c r="A54" s="208" t="s">
        <v>130</v>
      </c>
      <c r="B54" s="542">
        <v>3542</v>
      </c>
      <c r="C54" s="543">
        <v>4371</v>
      </c>
      <c r="D54" s="544">
        <v>18</v>
      </c>
      <c r="E54" s="545">
        <v>7</v>
      </c>
    </row>
    <row r="55" spans="1:5" x14ac:dyDescent="0.2">
      <c r="A55" s="210" t="s">
        <v>131</v>
      </c>
      <c r="B55" s="546">
        <v>3014</v>
      </c>
      <c r="C55" s="547">
        <v>3710</v>
      </c>
      <c r="D55" s="548">
        <v>4</v>
      </c>
      <c r="E55" s="549">
        <v>10</v>
      </c>
    </row>
    <row r="56" spans="1:5" x14ac:dyDescent="0.2">
      <c r="A56" s="208" t="s">
        <v>132</v>
      </c>
      <c r="B56" s="542">
        <v>2625</v>
      </c>
      <c r="C56" s="543">
        <v>3174</v>
      </c>
      <c r="D56" s="544">
        <v>7</v>
      </c>
      <c r="E56" s="545">
        <v>8</v>
      </c>
    </row>
    <row r="57" spans="1:5" x14ac:dyDescent="0.2">
      <c r="A57" s="210" t="s">
        <v>133</v>
      </c>
      <c r="B57" s="546">
        <v>2263</v>
      </c>
      <c r="C57" s="547">
        <v>2479</v>
      </c>
      <c r="D57" s="548">
        <v>5</v>
      </c>
      <c r="E57" s="549">
        <v>5</v>
      </c>
    </row>
    <row r="58" spans="1:5" x14ac:dyDescent="0.2">
      <c r="A58" s="208" t="s">
        <v>134</v>
      </c>
      <c r="B58" s="542">
        <v>1691</v>
      </c>
      <c r="C58" s="543">
        <v>1932</v>
      </c>
      <c r="D58" s="544">
        <v>5</v>
      </c>
      <c r="E58" s="545">
        <v>2</v>
      </c>
    </row>
    <row r="59" spans="1:5" x14ac:dyDescent="0.2">
      <c r="A59" s="210" t="s">
        <v>135</v>
      </c>
      <c r="B59" s="546">
        <v>1350</v>
      </c>
      <c r="C59" s="547">
        <v>1397</v>
      </c>
      <c r="D59" s="548">
        <v>10</v>
      </c>
      <c r="E59" s="549">
        <v>5</v>
      </c>
    </row>
    <row r="60" spans="1:5" x14ac:dyDescent="0.2">
      <c r="A60" s="208" t="s">
        <v>136</v>
      </c>
      <c r="B60" s="542">
        <v>1013</v>
      </c>
      <c r="C60" s="543">
        <v>1153</v>
      </c>
      <c r="D60" s="544">
        <v>4</v>
      </c>
      <c r="E60" s="545">
        <v>2</v>
      </c>
    </row>
    <row r="61" spans="1:5" x14ac:dyDescent="0.2">
      <c r="A61" s="210" t="s">
        <v>137</v>
      </c>
      <c r="B61" s="546">
        <v>747</v>
      </c>
      <c r="C61" s="547">
        <v>775</v>
      </c>
      <c r="D61" s="548">
        <v>3</v>
      </c>
      <c r="E61" s="549">
        <v>1</v>
      </c>
    </row>
    <row r="62" spans="1:5" x14ac:dyDescent="0.2">
      <c r="A62" s="208" t="s">
        <v>138</v>
      </c>
      <c r="B62" s="542">
        <v>570</v>
      </c>
      <c r="C62" s="543">
        <v>577</v>
      </c>
      <c r="D62" s="544">
        <v>1</v>
      </c>
      <c r="E62" s="545">
        <v>1</v>
      </c>
    </row>
    <row r="63" spans="1:5" x14ac:dyDescent="0.2">
      <c r="A63" s="210" t="s">
        <v>139</v>
      </c>
      <c r="B63" s="546">
        <v>425</v>
      </c>
      <c r="C63" s="547">
        <v>410</v>
      </c>
      <c r="D63" s="548">
        <v>0</v>
      </c>
      <c r="E63" s="552">
        <v>0</v>
      </c>
    </row>
    <row r="64" spans="1:5" x14ac:dyDescent="0.2">
      <c r="A64" s="208" t="s">
        <v>140</v>
      </c>
      <c r="B64" s="542">
        <v>257</v>
      </c>
      <c r="C64" s="543">
        <v>288</v>
      </c>
      <c r="D64" s="544">
        <v>0</v>
      </c>
      <c r="E64" s="551">
        <v>1</v>
      </c>
    </row>
    <row r="65" spans="1:5" x14ac:dyDescent="0.2">
      <c r="A65" s="210" t="s">
        <v>141</v>
      </c>
      <c r="B65" s="546">
        <v>170</v>
      </c>
      <c r="C65" s="552">
        <v>202</v>
      </c>
      <c r="D65" s="546">
        <v>1</v>
      </c>
      <c r="E65" s="552">
        <v>2</v>
      </c>
    </row>
    <row r="66" spans="1:5" x14ac:dyDescent="0.2">
      <c r="A66" s="208" t="s">
        <v>142</v>
      </c>
      <c r="B66" s="542">
        <v>503</v>
      </c>
      <c r="C66" s="551">
        <v>582</v>
      </c>
      <c r="D66" s="542">
        <v>2</v>
      </c>
      <c r="E66" s="551">
        <v>3</v>
      </c>
    </row>
    <row r="67" spans="1:5" ht="13.5" thickBot="1" x14ac:dyDescent="0.25">
      <c r="A67" s="217" t="s">
        <v>85</v>
      </c>
      <c r="B67" s="553">
        <f>SUM(B16:B66)</f>
        <v>91512</v>
      </c>
      <c r="C67" s="554">
        <f t="shared" ref="C67:E67" si="0">SUM(C16:C66)</f>
        <v>139497</v>
      </c>
      <c r="D67" s="553">
        <f t="shared" si="0"/>
        <v>159</v>
      </c>
      <c r="E67" s="554">
        <f t="shared" si="0"/>
        <v>153</v>
      </c>
    </row>
    <row r="68" spans="1:5" ht="6.75" customHeight="1" x14ac:dyDescent="0.2"/>
    <row r="69" spans="1:5" x14ac:dyDescent="0.2">
      <c r="A69" s="218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89" firstPageNumber="28" orientation="portrait" useFirstPageNumber="1" r:id="rId1"/>
  <headerFooter>
    <oddFooter>&amp;R&amp;P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syncVertical="1" syncRef="A1" transitionEvaluation="1" codeName="Hoja19">
    <tabColor rgb="FFFFFF00"/>
    <pageSetUpPr fitToPage="1"/>
  </sheetPr>
  <dimension ref="A1:IV69"/>
  <sheetViews>
    <sheetView showGridLines="0" view="pageBreakPreview" zoomScaleNormal="86" zoomScaleSheetLayoutView="100" workbookViewId="0"/>
  </sheetViews>
  <sheetFormatPr baseColWidth="10" defaultColWidth="9.7109375" defaultRowHeight="12.75" x14ac:dyDescent="0.2"/>
  <cols>
    <col min="1" max="1" width="16.7109375" style="81" customWidth="1"/>
    <col min="2" max="5" width="19.28515625" style="81" customWidth="1"/>
    <col min="6" max="6" width="14.42578125" style="82" customWidth="1"/>
    <col min="7" max="10" width="16" style="156" customWidth="1"/>
    <col min="11" max="16" width="14.42578125" style="156" customWidth="1"/>
    <col min="17" max="18" width="9.5703125" style="156" customWidth="1"/>
    <col min="19" max="16384" width="9.7109375" style="156"/>
  </cols>
  <sheetData>
    <row r="1" spans="1:21" x14ac:dyDescent="0.2"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</row>
    <row r="2" spans="1:21" x14ac:dyDescent="0.2"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</row>
    <row r="3" spans="1:21" x14ac:dyDescent="0.2">
      <c r="A3" s="593" t="s">
        <v>87</v>
      </c>
      <c r="B3" s="593"/>
      <c r="C3" s="593"/>
      <c r="D3" s="593"/>
      <c r="E3" s="593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</row>
    <row r="4" spans="1:21" x14ac:dyDescent="0.2">
      <c r="A4" s="593" t="s">
        <v>88</v>
      </c>
      <c r="B4" s="593"/>
      <c r="C4" s="593"/>
      <c r="D4" s="593"/>
      <c r="E4" s="593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</row>
    <row r="5" spans="1:21" x14ac:dyDescent="0.2"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</row>
    <row r="6" spans="1:21" x14ac:dyDescent="0.2">
      <c r="A6" s="595" t="s">
        <v>284</v>
      </c>
      <c r="B6" s="595"/>
      <c r="C6" s="595"/>
      <c r="D6" s="595"/>
      <c r="E6" s="595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</row>
    <row r="7" spans="1:21" x14ac:dyDescent="0.2">
      <c r="A7" s="596"/>
      <c r="B7" s="596"/>
      <c r="C7" s="596"/>
      <c r="D7" s="596"/>
      <c r="E7" s="596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</row>
    <row r="8" spans="1:21" x14ac:dyDescent="0.2">
      <c r="A8" s="618" t="s">
        <v>43</v>
      </c>
      <c r="B8" s="618"/>
      <c r="C8" s="618"/>
      <c r="D8" s="618"/>
      <c r="E8" s="618"/>
      <c r="F8" s="194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</row>
    <row r="9" spans="1:21" x14ac:dyDescent="0.2">
      <c r="A9" s="196"/>
      <c r="B9" s="196"/>
      <c r="C9" s="196"/>
      <c r="D9" s="196"/>
      <c r="E9" s="196"/>
      <c r="F9" s="194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</row>
    <row r="10" spans="1:21" x14ac:dyDescent="0.2">
      <c r="A10" s="618" t="s">
        <v>89</v>
      </c>
      <c r="B10" s="618"/>
      <c r="C10" s="618"/>
      <c r="D10" s="618"/>
      <c r="E10" s="618"/>
      <c r="F10" s="194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</row>
    <row r="11" spans="1:21" x14ac:dyDescent="0.2">
      <c r="A11" s="197"/>
      <c r="B11" s="197"/>
      <c r="C11" s="197"/>
      <c r="D11" s="197"/>
      <c r="E11" s="197"/>
      <c r="F11" s="194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</row>
    <row r="12" spans="1:21" x14ac:dyDescent="0.2">
      <c r="A12" s="197"/>
      <c r="B12" s="197"/>
      <c r="C12" s="197" t="s">
        <v>145</v>
      </c>
      <c r="D12" s="197"/>
      <c r="E12" s="196"/>
      <c r="F12" s="194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</row>
    <row r="13" spans="1:21" ht="13.5" thickBot="1" x14ac:dyDescent="0.25">
      <c r="A13" s="198"/>
      <c r="B13" s="198"/>
      <c r="C13" s="198"/>
      <c r="D13" s="199"/>
      <c r="E13" s="200"/>
      <c r="F13" s="201"/>
      <c r="G13" s="201"/>
      <c r="H13" s="202"/>
      <c r="I13" s="203"/>
      <c r="J13" s="203"/>
    </row>
    <row r="14" spans="1:21" ht="12.75" customHeight="1" x14ac:dyDescent="0.2">
      <c r="A14" s="204" t="s">
        <v>90</v>
      </c>
      <c r="B14" s="614" t="s">
        <v>91</v>
      </c>
      <c r="C14" s="614"/>
      <c r="D14" s="615" t="s">
        <v>92</v>
      </c>
      <c r="E14" s="616"/>
      <c r="F14" s="205"/>
      <c r="G14" s="617"/>
      <c r="H14" s="617"/>
      <c r="I14" s="617"/>
      <c r="J14" s="617"/>
    </row>
    <row r="15" spans="1:21" ht="13.5" thickBot="1" x14ac:dyDescent="0.25">
      <c r="A15" s="206" t="s">
        <v>47</v>
      </c>
      <c r="B15" s="92" t="s">
        <v>81</v>
      </c>
      <c r="C15" s="93" t="s">
        <v>82</v>
      </c>
      <c r="D15" s="149" t="s">
        <v>81</v>
      </c>
      <c r="E15" s="150" t="s">
        <v>82</v>
      </c>
      <c r="F15" s="205"/>
      <c r="G15" s="207"/>
      <c r="H15" s="207"/>
      <c r="I15" s="207"/>
      <c r="J15" s="207"/>
    </row>
    <row r="16" spans="1:21" x14ac:dyDescent="0.2">
      <c r="A16" s="208" t="s">
        <v>93</v>
      </c>
      <c r="B16" s="542">
        <v>5588</v>
      </c>
      <c r="C16" s="543">
        <v>5438</v>
      </c>
      <c r="D16" s="544">
        <v>1</v>
      </c>
      <c r="E16" s="545">
        <v>0</v>
      </c>
      <c r="F16" s="209"/>
      <c r="G16" s="207"/>
      <c r="H16" s="207"/>
      <c r="I16" s="207"/>
      <c r="J16" s="207"/>
    </row>
    <row r="17" spans="1:5" x14ac:dyDescent="0.2">
      <c r="A17" s="210" t="s">
        <v>94</v>
      </c>
      <c r="B17" s="546">
        <v>335</v>
      </c>
      <c r="C17" s="547">
        <v>337</v>
      </c>
      <c r="D17" s="548">
        <v>0</v>
      </c>
      <c r="E17" s="549">
        <v>0</v>
      </c>
    </row>
    <row r="18" spans="1:5" x14ac:dyDescent="0.2">
      <c r="A18" s="208" t="s">
        <v>95</v>
      </c>
      <c r="B18" s="542">
        <v>349</v>
      </c>
      <c r="C18" s="543">
        <v>331</v>
      </c>
      <c r="D18" s="544">
        <v>0</v>
      </c>
      <c r="E18" s="545">
        <v>0</v>
      </c>
    </row>
    <row r="19" spans="1:5" x14ac:dyDescent="0.2">
      <c r="A19" s="210" t="s">
        <v>96</v>
      </c>
      <c r="B19" s="546">
        <v>487</v>
      </c>
      <c r="C19" s="547">
        <v>363</v>
      </c>
      <c r="D19" s="548">
        <v>0</v>
      </c>
      <c r="E19" s="549">
        <v>0</v>
      </c>
    </row>
    <row r="20" spans="1:5" x14ac:dyDescent="0.2">
      <c r="A20" s="208" t="s">
        <v>97</v>
      </c>
      <c r="B20" s="542">
        <v>680</v>
      </c>
      <c r="C20" s="543">
        <v>606</v>
      </c>
      <c r="D20" s="544">
        <v>0</v>
      </c>
      <c r="E20" s="545">
        <v>0</v>
      </c>
    </row>
    <row r="21" spans="1:5" x14ac:dyDescent="0.2">
      <c r="A21" s="210" t="s">
        <v>98</v>
      </c>
      <c r="B21" s="546">
        <v>1111</v>
      </c>
      <c r="C21" s="547">
        <v>956</v>
      </c>
      <c r="D21" s="548">
        <v>0</v>
      </c>
      <c r="E21" s="549">
        <v>0</v>
      </c>
    </row>
    <row r="22" spans="1:5" x14ac:dyDescent="0.2">
      <c r="A22" s="208" t="s">
        <v>99</v>
      </c>
      <c r="B22" s="542">
        <v>1656</v>
      </c>
      <c r="C22" s="543">
        <v>1386</v>
      </c>
      <c r="D22" s="544">
        <v>0</v>
      </c>
      <c r="E22" s="545">
        <v>0</v>
      </c>
    </row>
    <row r="23" spans="1:5" x14ac:dyDescent="0.2">
      <c r="A23" s="210" t="s">
        <v>100</v>
      </c>
      <c r="B23" s="546">
        <v>2454</v>
      </c>
      <c r="C23" s="547">
        <v>2390</v>
      </c>
      <c r="D23" s="548">
        <v>0</v>
      </c>
      <c r="E23" s="549">
        <v>0</v>
      </c>
    </row>
    <row r="24" spans="1:5" x14ac:dyDescent="0.2">
      <c r="A24" s="208" t="s">
        <v>101</v>
      </c>
      <c r="B24" s="542">
        <v>3704</v>
      </c>
      <c r="C24" s="543">
        <v>4815</v>
      </c>
      <c r="D24" s="544">
        <v>0</v>
      </c>
      <c r="E24" s="545">
        <v>0</v>
      </c>
    </row>
    <row r="25" spans="1:5" x14ac:dyDescent="0.2">
      <c r="A25" s="210" t="s">
        <v>102</v>
      </c>
      <c r="B25" s="546">
        <v>5431</v>
      </c>
      <c r="C25" s="547">
        <v>7712</v>
      </c>
      <c r="D25" s="548">
        <v>0</v>
      </c>
      <c r="E25" s="549">
        <v>0</v>
      </c>
    </row>
    <row r="26" spans="1:5" x14ac:dyDescent="0.2">
      <c r="A26" s="208" t="s">
        <v>103</v>
      </c>
      <c r="B26" s="542">
        <v>7322</v>
      </c>
      <c r="C26" s="543">
        <v>11121</v>
      </c>
      <c r="D26" s="544">
        <v>0</v>
      </c>
      <c r="E26" s="545">
        <v>0</v>
      </c>
    </row>
    <row r="27" spans="1:5" x14ac:dyDescent="0.2">
      <c r="A27" s="210" t="s">
        <v>104</v>
      </c>
      <c r="B27" s="546">
        <v>9672</v>
      </c>
      <c r="C27" s="547">
        <v>14853</v>
      </c>
      <c r="D27" s="548">
        <v>0</v>
      </c>
      <c r="E27" s="549">
        <v>0</v>
      </c>
    </row>
    <row r="28" spans="1:5" x14ac:dyDescent="0.2">
      <c r="A28" s="208" t="s">
        <v>105</v>
      </c>
      <c r="B28" s="542">
        <v>11798</v>
      </c>
      <c r="C28" s="543">
        <v>18331</v>
      </c>
      <c r="D28" s="544">
        <v>0</v>
      </c>
      <c r="E28" s="545">
        <v>0</v>
      </c>
    </row>
    <row r="29" spans="1:5" x14ac:dyDescent="0.2">
      <c r="A29" s="210" t="s">
        <v>106</v>
      </c>
      <c r="B29" s="546">
        <v>13860</v>
      </c>
      <c r="C29" s="547">
        <v>22132</v>
      </c>
      <c r="D29" s="548">
        <v>0</v>
      </c>
      <c r="E29" s="549">
        <v>0</v>
      </c>
    </row>
    <row r="30" spans="1:5" x14ac:dyDescent="0.2">
      <c r="A30" s="208" t="s">
        <v>107</v>
      </c>
      <c r="B30" s="542">
        <v>15720</v>
      </c>
      <c r="C30" s="543">
        <v>25199</v>
      </c>
      <c r="D30" s="544">
        <v>0</v>
      </c>
      <c r="E30" s="545">
        <v>1</v>
      </c>
    </row>
    <row r="31" spans="1:5" x14ac:dyDescent="0.2">
      <c r="A31" s="210" t="s">
        <v>108</v>
      </c>
      <c r="B31" s="546">
        <v>18560</v>
      </c>
      <c r="C31" s="547">
        <v>28465</v>
      </c>
      <c r="D31" s="548">
        <v>0</v>
      </c>
      <c r="E31" s="549">
        <v>0</v>
      </c>
    </row>
    <row r="32" spans="1:5" x14ac:dyDescent="0.2">
      <c r="A32" s="208" t="s">
        <v>109</v>
      </c>
      <c r="B32" s="542">
        <v>20612</v>
      </c>
      <c r="C32" s="543">
        <v>31858</v>
      </c>
      <c r="D32" s="544">
        <v>2</v>
      </c>
      <c r="E32" s="545">
        <v>0</v>
      </c>
    </row>
    <row r="33" spans="1:256" x14ac:dyDescent="0.2">
      <c r="A33" s="210" t="s">
        <v>110</v>
      </c>
      <c r="B33" s="546">
        <v>22740</v>
      </c>
      <c r="C33" s="547">
        <v>34900</v>
      </c>
      <c r="D33" s="548">
        <v>0</v>
      </c>
      <c r="E33" s="549">
        <v>1</v>
      </c>
    </row>
    <row r="34" spans="1:256" x14ac:dyDescent="0.2">
      <c r="A34" s="208" t="s">
        <v>111</v>
      </c>
      <c r="B34" s="542">
        <v>24967</v>
      </c>
      <c r="C34" s="543">
        <v>37052</v>
      </c>
      <c r="D34" s="544">
        <v>0</v>
      </c>
      <c r="E34" s="545">
        <v>0</v>
      </c>
    </row>
    <row r="35" spans="1:256" x14ac:dyDescent="0.2">
      <c r="A35" s="210" t="s">
        <v>112</v>
      </c>
      <c r="B35" s="546">
        <v>26472</v>
      </c>
      <c r="C35" s="547">
        <v>38614</v>
      </c>
      <c r="D35" s="548">
        <v>0</v>
      </c>
      <c r="E35" s="549">
        <v>1</v>
      </c>
    </row>
    <row r="36" spans="1:256" x14ac:dyDescent="0.2">
      <c r="A36" s="208" t="s">
        <v>113</v>
      </c>
      <c r="B36" s="542">
        <v>27856</v>
      </c>
      <c r="C36" s="543">
        <v>39075</v>
      </c>
      <c r="D36" s="544">
        <v>1</v>
      </c>
      <c r="E36" s="545">
        <v>0</v>
      </c>
    </row>
    <row r="37" spans="1:256" x14ac:dyDescent="0.2">
      <c r="A37" s="210" t="s">
        <v>114</v>
      </c>
      <c r="B37" s="546">
        <v>29746</v>
      </c>
      <c r="C37" s="547">
        <v>40993</v>
      </c>
      <c r="D37" s="548">
        <v>2</v>
      </c>
      <c r="E37" s="549">
        <v>2</v>
      </c>
    </row>
    <row r="38" spans="1:256" x14ac:dyDescent="0.2">
      <c r="A38" s="208" t="s">
        <v>115</v>
      </c>
      <c r="B38" s="542">
        <v>30416</v>
      </c>
      <c r="C38" s="543">
        <v>40223</v>
      </c>
      <c r="D38" s="544">
        <v>0</v>
      </c>
      <c r="E38" s="545">
        <v>2</v>
      </c>
    </row>
    <row r="39" spans="1:256" x14ac:dyDescent="0.2">
      <c r="A39" s="210" t="s">
        <v>116</v>
      </c>
      <c r="B39" s="546">
        <v>31569</v>
      </c>
      <c r="C39" s="547">
        <v>41505</v>
      </c>
      <c r="D39" s="548">
        <v>5</v>
      </c>
      <c r="E39" s="549">
        <v>0</v>
      </c>
    </row>
    <row r="40" spans="1:256" x14ac:dyDescent="0.2">
      <c r="A40" s="208" t="s">
        <v>117</v>
      </c>
      <c r="B40" s="542">
        <v>33089</v>
      </c>
      <c r="C40" s="543">
        <v>42181</v>
      </c>
      <c r="D40" s="544">
        <v>2</v>
      </c>
      <c r="E40" s="545">
        <v>2</v>
      </c>
    </row>
    <row r="41" spans="1:256" x14ac:dyDescent="0.2">
      <c r="A41" s="210" t="s">
        <v>118</v>
      </c>
      <c r="B41" s="546">
        <v>34075</v>
      </c>
      <c r="C41" s="547">
        <v>42607</v>
      </c>
      <c r="D41" s="548">
        <v>0</v>
      </c>
      <c r="E41" s="549">
        <v>0</v>
      </c>
    </row>
    <row r="42" spans="1:256" x14ac:dyDescent="0.2">
      <c r="A42" s="208">
        <v>41</v>
      </c>
      <c r="B42" s="542">
        <v>35826</v>
      </c>
      <c r="C42" s="550">
        <v>44196</v>
      </c>
      <c r="D42" s="544">
        <v>1</v>
      </c>
      <c r="E42" s="551">
        <v>3</v>
      </c>
    </row>
    <row r="43" spans="1:256" ht="11.1" customHeight="1" x14ac:dyDescent="0.2">
      <c r="A43" s="210" t="s">
        <v>119</v>
      </c>
      <c r="B43" s="546">
        <v>38021</v>
      </c>
      <c r="C43" s="547">
        <v>46390</v>
      </c>
      <c r="D43" s="548">
        <v>4</v>
      </c>
      <c r="E43" s="549">
        <v>1</v>
      </c>
    </row>
    <row r="44" spans="1:256" x14ac:dyDescent="0.2">
      <c r="A44" s="208" t="s">
        <v>120</v>
      </c>
      <c r="B44" s="542">
        <v>37773</v>
      </c>
      <c r="C44" s="543">
        <v>46614</v>
      </c>
      <c r="D44" s="544">
        <v>2</v>
      </c>
      <c r="E44" s="545">
        <v>0</v>
      </c>
      <c r="F44" s="83"/>
      <c r="G44" s="211"/>
    </row>
    <row r="45" spans="1:256" x14ac:dyDescent="0.2">
      <c r="A45" s="210" t="s">
        <v>121</v>
      </c>
      <c r="B45" s="546">
        <v>37903</v>
      </c>
      <c r="C45" s="547">
        <v>47150</v>
      </c>
      <c r="D45" s="548">
        <v>4</v>
      </c>
      <c r="E45" s="549">
        <v>1</v>
      </c>
      <c r="F45" s="212"/>
      <c r="G45" s="213"/>
      <c r="H45" s="213"/>
      <c r="I45" s="213"/>
      <c r="J45" s="213"/>
      <c r="K45" s="207"/>
      <c r="L45" s="213"/>
      <c r="M45" s="213"/>
      <c r="N45" s="213"/>
      <c r="O45" s="213"/>
      <c r="P45" s="207"/>
      <c r="Q45" s="213"/>
      <c r="R45" s="213"/>
      <c r="S45" s="213"/>
      <c r="T45" s="213"/>
      <c r="U45" s="207"/>
      <c r="V45" s="213"/>
      <c r="W45" s="213"/>
      <c r="X45" s="213"/>
      <c r="Y45" s="213"/>
      <c r="Z45" s="207"/>
      <c r="AA45" s="213"/>
      <c r="AB45" s="213"/>
      <c r="AC45" s="213"/>
      <c r="AD45" s="213"/>
      <c r="AE45" s="207"/>
      <c r="AF45" s="213"/>
      <c r="AG45" s="213"/>
      <c r="AH45" s="213"/>
      <c r="AI45" s="213"/>
      <c r="AJ45" s="207"/>
      <c r="AK45" s="213"/>
      <c r="AL45" s="213"/>
      <c r="AM45" s="213"/>
      <c r="AN45" s="213"/>
      <c r="AO45" s="207"/>
      <c r="AP45" s="213"/>
      <c r="AQ45" s="213"/>
      <c r="AR45" s="213"/>
      <c r="AS45" s="213"/>
      <c r="AT45" s="207"/>
      <c r="AU45" s="213"/>
      <c r="AV45" s="213"/>
      <c r="AW45" s="213"/>
      <c r="AX45" s="213"/>
      <c r="AY45" s="207"/>
      <c r="AZ45" s="213"/>
      <c r="BA45" s="213"/>
      <c r="BB45" s="213"/>
      <c r="BC45" s="213"/>
      <c r="BD45" s="207"/>
      <c r="BE45" s="213"/>
      <c r="BF45" s="213"/>
      <c r="BG45" s="213"/>
      <c r="BH45" s="213"/>
      <c r="BI45" s="207"/>
      <c r="BJ45" s="213"/>
      <c r="BK45" s="213"/>
      <c r="BL45" s="213"/>
      <c r="BM45" s="213"/>
      <c r="BN45" s="207"/>
      <c r="BO45" s="213"/>
      <c r="BP45" s="213"/>
      <c r="BQ45" s="213"/>
      <c r="BR45" s="213"/>
      <c r="BS45" s="207"/>
      <c r="BT45" s="213"/>
      <c r="BU45" s="213"/>
      <c r="BV45" s="213"/>
      <c r="BW45" s="213"/>
      <c r="BX45" s="207"/>
      <c r="BY45" s="213"/>
      <c r="BZ45" s="213"/>
      <c r="CA45" s="213"/>
      <c r="CB45" s="213"/>
      <c r="CC45" s="207"/>
      <c r="CD45" s="213"/>
      <c r="CE45" s="213"/>
      <c r="CF45" s="213"/>
      <c r="CG45" s="213"/>
      <c r="CH45" s="207"/>
      <c r="CI45" s="213"/>
      <c r="CJ45" s="213"/>
      <c r="CK45" s="213"/>
      <c r="CL45" s="213"/>
      <c r="CM45" s="207"/>
      <c r="CN45" s="213"/>
      <c r="CO45" s="213"/>
      <c r="CP45" s="213"/>
      <c r="CQ45" s="213"/>
      <c r="CR45" s="207"/>
      <c r="CS45" s="213"/>
      <c r="CT45" s="213"/>
      <c r="CU45" s="213"/>
      <c r="CV45" s="213"/>
      <c r="CW45" s="207"/>
      <c r="CX45" s="213"/>
      <c r="CY45" s="213"/>
      <c r="CZ45" s="213"/>
      <c r="DA45" s="213"/>
      <c r="DB45" s="207"/>
      <c r="DC45" s="213"/>
      <c r="DD45" s="213"/>
      <c r="DE45" s="213"/>
      <c r="DF45" s="213"/>
      <c r="DG45" s="207"/>
      <c r="DH45" s="213"/>
      <c r="DI45" s="213"/>
      <c r="DJ45" s="213"/>
      <c r="DK45" s="213"/>
      <c r="DL45" s="207"/>
      <c r="DM45" s="213"/>
      <c r="DN45" s="213"/>
      <c r="DO45" s="213"/>
      <c r="DP45" s="213"/>
      <c r="DQ45" s="207"/>
      <c r="DR45" s="213"/>
      <c r="DS45" s="213"/>
      <c r="DT45" s="213"/>
      <c r="DU45" s="213"/>
      <c r="DV45" s="207"/>
      <c r="DW45" s="213"/>
      <c r="DX45" s="213"/>
      <c r="DY45" s="213"/>
      <c r="DZ45" s="213"/>
      <c r="EA45" s="207"/>
      <c r="EB45" s="213"/>
      <c r="EC45" s="213"/>
      <c r="ED45" s="213"/>
      <c r="EE45" s="213"/>
      <c r="EF45" s="207"/>
      <c r="EG45" s="213"/>
      <c r="EH45" s="213"/>
      <c r="EI45" s="213"/>
      <c r="EJ45" s="213"/>
      <c r="EK45" s="207"/>
      <c r="EL45" s="213"/>
      <c r="EM45" s="213"/>
      <c r="EN45" s="213"/>
      <c r="EO45" s="213"/>
      <c r="EP45" s="207"/>
      <c r="EQ45" s="213"/>
      <c r="ER45" s="213"/>
      <c r="ES45" s="213"/>
      <c r="ET45" s="213"/>
      <c r="EU45" s="207"/>
      <c r="EV45" s="213"/>
      <c r="EW45" s="213"/>
      <c r="EX45" s="213"/>
      <c r="EY45" s="213"/>
      <c r="EZ45" s="207"/>
      <c r="FA45" s="213"/>
      <c r="FB45" s="213"/>
      <c r="FC45" s="213"/>
      <c r="FD45" s="213"/>
      <c r="FE45" s="207"/>
      <c r="FF45" s="213"/>
      <c r="FG45" s="213"/>
      <c r="FH45" s="213"/>
      <c r="FI45" s="213"/>
      <c r="FJ45" s="207"/>
      <c r="FK45" s="213"/>
      <c r="FL45" s="213"/>
      <c r="FM45" s="213"/>
      <c r="FN45" s="213"/>
      <c r="FO45" s="207"/>
      <c r="FP45" s="213"/>
      <c r="FQ45" s="213"/>
      <c r="FR45" s="213"/>
      <c r="FS45" s="213"/>
      <c r="FT45" s="207"/>
      <c r="FU45" s="213"/>
      <c r="FV45" s="213"/>
      <c r="FW45" s="213"/>
      <c r="FX45" s="213"/>
      <c r="FY45" s="207"/>
      <c r="FZ45" s="213"/>
      <c r="GA45" s="213"/>
      <c r="GB45" s="213"/>
      <c r="GC45" s="213"/>
      <c r="GD45" s="207"/>
      <c r="GE45" s="213"/>
      <c r="GF45" s="213"/>
      <c r="GG45" s="213"/>
      <c r="GH45" s="213"/>
      <c r="GI45" s="207"/>
      <c r="GJ45" s="213"/>
      <c r="GK45" s="213"/>
      <c r="GL45" s="213"/>
      <c r="GM45" s="213"/>
      <c r="GN45" s="207"/>
      <c r="GO45" s="213"/>
      <c r="GP45" s="213"/>
      <c r="GQ45" s="213"/>
      <c r="GR45" s="213"/>
      <c r="GS45" s="207"/>
      <c r="GT45" s="213"/>
      <c r="GU45" s="213"/>
      <c r="GV45" s="213"/>
      <c r="GW45" s="213"/>
      <c r="GX45" s="207"/>
      <c r="GY45" s="213"/>
      <c r="GZ45" s="213"/>
      <c r="HA45" s="213"/>
      <c r="HB45" s="213"/>
      <c r="HC45" s="207"/>
      <c r="HD45" s="213"/>
      <c r="HE45" s="213"/>
      <c r="HF45" s="213"/>
      <c r="HG45" s="213"/>
      <c r="HH45" s="207"/>
      <c r="HI45" s="213"/>
      <c r="HJ45" s="213"/>
      <c r="HK45" s="213"/>
      <c r="HL45" s="213"/>
      <c r="HM45" s="207"/>
      <c r="HN45" s="213"/>
      <c r="HO45" s="213"/>
      <c r="HP45" s="213"/>
      <c r="HQ45" s="213"/>
      <c r="HR45" s="207"/>
      <c r="HS45" s="213"/>
      <c r="HT45" s="213"/>
      <c r="HU45" s="213"/>
      <c r="HV45" s="213"/>
      <c r="HW45" s="207"/>
      <c r="HX45" s="213"/>
      <c r="HY45" s="213"/>
      <c r="HZ45" s="213"/>
      <c r="IA45" s="213"/>
      <c r="IB45" s="207"/>
      <c r="IC45" s="213"/>
      <c r="ID45" s="213"/>
      <c r="IE45" s="213"/>
      <c r="IF45" s="213"/>
      <c r="IG45" s="207"/>
      <c r="IH45" s="213"/>
      <c r="II45" s="213"/>
      <c r="IJ45" s="213"/>
      <c r="IK45" s="213"/>
      <c r="IL45" s="207"/>
      <c r="IM45" s="213"/>
      <c r="IN45" s="213"/>
      <c r="IO45" s="213"/>
      <c r="IP45" s="213"/>
      <c r="IQ45" s="207"/>
      <c r="IR45" s="213"/>
      <c r="IS45" s="213"/>
      <c r="IT45" s="213"/>
      <c r="IU45" s="213"/>
      <c r="IV45" s="207"/>
    </row>
    <row r="46" spans="1:256" x14ac:dyDescent="0.2">
      <c r="A46" s="208" t="s">
        <v>122</v>
      </c>
      <c r="B46" s="542">
        <v>37882</v>
      </c>
      <c r="C46" s="543">
        <v>46904</v>
      </c>
      <c r="D46" s="544">
        <v>6</v>
      </c>
      <c r="E46" s="545">
        <v>3</v>
      </c>
      <c r="F46" s="214"/>
    </row>
    <row r="47" spans="1:256" x14ac:dyDescent="0.2">
      <c r="A47" s="210" t="s">
        <v>123</v>
      </c>
      <c r="B47" s="546">
        <v>36683</v>
      </c>
      <c r="C47" s="547">
        <v>45372</v>
      </c>
      <c r="D47" s="548">
        <v>13</v>
      </c>
      <c r="E47" s="549">
        <v>2</v>
      </c>
      <c r="F47" s="212"/>
      <c r="G47" s="213"/>
      <c r="H47" s="213"/>
      <c r="I47" s="213"/>
      <c r="J47" s="213"/>
      <c r="K47" s="207"/>
      <c r="L47" s="213"/>
      <c r="M47" s="213"/>
      <c r="N47" s="213"/>
      <c r="O47" s="213"/>
      <c r="P47" s="207"/>
      <c r="Q47" s="213"/>
      <c r="R47" s="213"/>
      <c r="S47" s="213"/>
      <c r="T47" s="213"/>
      <c r="U47" s="207"/>
      <c r="V47" s="213"/>
      <c r="W47" s="213"/>
      <c r="X47" s="213"/>
      <c r="Y47" s="213"/>
      <c r="Z47" s="207"/>
      <c r="AA47" s="213"/>
      <c r="AB47" s="213"/>
      <c r="AC47" s="213"/>
      <c r="AD47" s="213"/>
      <c r="AE47" s="207"/>
      <c r="AF47" s="213"/>
      <c r="AG47" s="213"/>
      <c r="AH47" s="213"/>
      <c r="AI47" s="213"/>
      <c r="AJ47" s="207"/>
      <c r="AK47" s="213"/>
      <c r="AL47" s="213"/>
      <c r="AM47" s="213"/>
      <c r="AN47" s="213"/>
      <c r="AO47" s="207"/>
      <c r="AP47" s="213"/>
      <c r="AQ47" s="213"/>
      <c r="AR47" s="213"/>
      <c r="AS47" s="213"/>
      <c r="AT47" s="207"/>
      <c r="AU47" s="213"/>
      <c r="AV47" s="213"/>
      <c r="AW47" s="213"/>
      <c r="AX47" s="213"/>
      <c r="AY47" s="207"/>
      <c r="AZ47" s="213"/>
      <c r="BA47" s="213"/>
      <c r="BB47" s="213"/>
      <c r="BC47" s="213"/>
      <c r="BD47" s="207"/>
      <c r="BE47" s="213"/>
      <c r="BF47" s="213"/>
      <c r="BG47" s="213"/>
      <c r="BH47" s="213"/>
      <c r="BI47" s="207"/>
      <c r="BJ47" s="213"/>
      <c r="BK47" s="213"/>
      <c r="BL47" s="213"/>
      <c r="BM47" s="213"/>
      <c r="BN47" s="207"/>
      <c r="BO47" s="213"/>
      <c r="BP47" s="213"/>
      <c r="BQ47" s="213"/>
      <c r="BR47" s="213"/>
      <c r="BS47" s="207"/>
      <c r="BT47" s="213"/>
      <c r="BU47" s="213"/>
      <c r="BV47" s="213"/>
      <c r="BW47" s="213"/>
      <c r="BX47" s="207"/>
      <c r="BY47" s="213"/>
      <c r="BZ47" s="213"/>
      <c r="CA47" s="213"/>
      <c r="CB47" s="213"/>
      <c r="CC47" s="207"/>
      <c r="CD47" s="213"/>
      <c r="CE47" s="213"/>
      <c r="CF47" s="213"/>
      <c r="CG47" s="213"/>
      <c r="CH47" s="207"/>
      <c r="CI47" s="213"/>
      <c r="CJ47" s="213"/>
      <c r="CK47" s="213"/>
      <c r="CL47" s="213"/>
      <c r="CM47" s="207"/>
      <c r="CN47" s="213"/>
      <c r="CO47" s="213"/>
      <c r="CP47" s="213"/>
      <c r="CQ47" s="213"/>
      <c r="CR47" s="207"/>
      <c r="CS47" s="213"/>
      <c r="CT47" s="213"/>
      <c r="CU47" s="213"/>
      <c r="CV47" s="213"/>
      <c r="CW47" s="207"/>
      <c r="CX47" s="213"/>
      <c r="CY47" s="213"/>
      <c r="CZ47" s="213"/>
      <c r="DA47" s="213"/>
      <c r="DB47" s="207"/>
      <c r="DC47" s="213"/>
      <c r="DD47" s="213"/>
      <c r="DE47" s="213"/>
      <c r="DF47" s="213"/>
      <c r="DG47" s="207"/>
      <c r="DH47" s="213"/>
      <c r="DI47" s="213"/>
      <c r="DJ47" s="213"/>
      <c r="DK47" s="213"/>
      <c r="DL47" s="207"/>
      <c r="DM47" s="213"/>
      <c r="DN47" s="213"/>
      <c r="DO47" s="213"/>
      <c r="DP47" s="213"/>
      <c r="DQ47" s="207"/>
      <c r="DR47" s="213"/>
      <c r="DS47" s="213"/>
      <c r="DT47" s="213"/>
      <c r="DU47" s="213"/>
      <c r="DV47" s="207"/>
      <c r="DW47" s="213"/>
      <c r="DX47" s="213"/>
      <c r="DY47" s="213"/>
      <c r="DZ47" s="213"/>
      <c r="EA47" s="207"/>
      <c r="EB47" s="213"/>
      <c r="EC47" s="213"/>
      <c r="ED47" s="213"/>
      <c r="EE47" s="213"/>
      <c r="EF47" s="207"/>
      <c r="EG47" s="213"/>
      <c r="EH47" s="213"/>
      <c r="EI47" s="213"/>
      <c r="EJ47" s="213"/>
      <c r="EK47" s="207"/>
      <c r="EL47" s="213"/>
      <c r="EM47" s="213"/>
      <c r="EN47" s="213"/>
      <c r="EO47" s="213"/>
      <c r="EP47" s="207"/>
      <c r="EQ47" s="213"/>
      <c r="ER47" s="213"/>
      <c r="ES47" s="213"/>
      <c r="ET47" s="213"/>
      <c r="EU47" s="207"/>
      <c r="EV47" s="213"/>
      <c r="EW47" s="213"/>
      <c r="EX47" s="213"/>
      <c r="EY47" s="213"/>
      <c r="EZ47" s="207"/>
      <c r="FA47" s="213"/>
      <c r="FB47" s="213"/>
      <c r="FC47" s="213"/>
      <c r="FD47" s="213"/>
      <c r="FE47" s="207"/>
      <c r="FF47" s="213"/>
      <c r="FG47" s="213"/>
      <c r="FH47" s="213"/>
      <c r="FI47" s="213"/>
      <c r="FJ47" s="207"/>
      <c r="FK47" s="213"/>
      <c r="FL47" s="213"/>
      <c r="FM47" s="213"/>
      <c r="FN47" s="213"/>
      <c r="FO47" s="207"/>
      <c r="FP47" s="213"/>
      <c r="FQ47" s="213"/>
      <c r="FR47" s="213"/>
      <c r="FS47" s="213"/>
      <c r="FT47" s="207"/>
      <c r="FU47" s="213"/>
      <c r="FV47" s="213"/>
      <c r="FW47" s="213"/>
      <c r="FX47" s="213"/>
      <c r="FY47" s="207"/>
      <c r="FZ47" s="213"/>
      <c r="GA47" s="213"/>
      <c r="GB47" s="213"/>
      <c r="GC47" s="213"/>
      <c r="GD47" s="207"/>
      <c r="GE47" s="213"/>
      <c r="GF47" s="213"/>
      <c r="GG47" s="213"/>
      <c r="GH47" s="213"/>
      <c r="GI47" s="207"/>
      <c r="GJ47" s="213"/>
      <c r="GK47" s="213"/>
      <c r="GL47" s="213"/>
      <c r="GM47" s="213"/>
      <c r="GN47" s="207"/>
      <c r="GO47" s="213"/>
      <c r="GP47" s="213"/>
      <c r="GQ47" s="213"/>
      <c r="GR47" s="213"/>
      <c r="GS47" s="207"/>
      <c r="GT47" s="213"/>
      <c r="GU47" s="213"/>
      <c r="GV47" s="213"/>
      <c r="GW47" s="213"/>
      <c r="GX47" s="207"/>
      <c r="GY47" s="213"/>
      <c r="GZ47" s="213"/>
      <c r="HA47" s="213"/>
      <c r="HB47" s="213"/>
      <c r="HC47" s="207"/>
      <c r="HD47" s="213"/>
      <c r="HE47" s="213"/>
      <c r="HF47" s="213"/>
      <c r="HG47" s="213"/>
      <c r="HH47" s="207"/>
      <c r="HI47" s="213"/>
      <c r="HJ47" s="213"/>
      <c r="HK47" s="213"/>
      <c r="HL47" s="213"/>
      <c r="HM47" s="207"/>
      <c r="HN47" s="213"/>
      <c r="HO47" s="213"/>
      <c r="HP47" s="213"/>
      <c r="HQ47" s="213"/>
      <c r="HR47" s="207"/>
      <c r="HS47" s="213"/>
      <c r="HT47" s="213"/>
      <c r="HU47" s="213"/>
      <c r="HV47" s="213"/>
      <c r="HW47" s="207"/>
      <c r="HX47" s="213"/>
      <c r="HY47" s="213"/>
      <c r="HZ47" s="213"/>
      <c r="IA47" s="213"/>
      <c r="IB47" s="207"/>
      <c r="IC47" s="213"/>
      <c r="ID47" s="213"/>
      <c r="IE47" s="213"/>
      <c r="IF47" s="213"/>
      <c r="IG47" s="207"/>
      <c r="IH47" s="213"/>
      <c r="II47" s="213"/>
      <c r="IJ47" s="213"/>
      <c r="IK47" s="213"/>
      <c r="IL47" s="207"/>
      <c r="IM47" s="213"/>
      <c r="IN47" s="213"/>
      <c r="IO47" s="213"/>
      <c r="IP47" s="213"/>
      <c r="IQ47" s="207"/>
      <c r="IR47" s="213"/>
      <c r="IS47" s="213"/>
      <c r="IT47" s="213"/>
      <c r="IU47" s="213"/>
      <c r="IV47" s="207"/>
    </row>
    <row r="48" spans="1:256" x14ac:dyDescent="0.2">
      <c r="A48" s="208" t="s">
        <v>124</v>
      </c>
      <c r="B48" s="542">
        <v>35902</v>
      </c>
      <c r="C48" s="543">
        <v>45857</v>
      </c>
      <c r="D48" s="544">
        <v>5</v>
      </c>
      <c r="E48" s="545">
        <v>3</v>
      </c>
      <c r="F48" s="214"/>
    </row>
    <row r="49" spans="1:5" x14ac:dyDescent="0.2">
      <c r="A49" s="210" t="s">
        <v>125</v>
      </c>
      <c r="B49" s="546">
        <v>34895</v>
      </c>
      <c r="C49" s="547">
        <v>47260</v>
      </c>
      <c r="D49" s="548">
        <v>9</v>
      </c>
      <c r="E49" s="549">
        <v>2</v>
      </c>
    </row>
    <row r="50" spans="1:5" x14ac:dyDescent="0.2">
      <c r="A50" s="208" t="s">
        <v>126</v>
      </c>
      <c r="B50" s="542">
        <v>33721</v>
      </c>
      <c r="C50" s="543">
        <v>48170</v>
      </c>
      <c r="D50" s="544">
        <v>11</v>
      </c>
      <c r="E50" s="545">
        <v>2</v>
      </c>
    </row>
    <row r="51" spans="1:5" x14ac:dyDescent="0.2">
      <c r="A51" s="210" t="s">
        <v>127</v>
      </c>
      <c r="B51" s="546">
        <v>33911</v>
      </c>
      <c r="C51" s="547">
        <v>49271</v>
      </c>
      <c r="D51" s="548">
        <v>9</v>
      </c>
      <c r="E51" s="549">
        <v>5</v>
      </c>
    </row>
    <row r="52" spans="1:5" x14ac:dyDescent="0.2">
      <c r="A52" s="208" t="s">
        <v>128</v>
      </c>
      <c r="B52" s="542">
        <v>33875</v>
      </c>
      <c r="C52" s="543">
        <v>50329</v>
      </c>
      <c r="D52" s="544">
        <v>2</v>
      </c>
      <c r="E52" s="545">
        <v>7</v>
      </c>
    </row>
    <row r="53" spans="1:5" x14ac:dyDescent="0.2">
      <c r="A53" s="210" t="s">
        <v>129</v>
      </c>
      <c r="B53" s="546">
        <v>34342</v>
      </c>
      <c r="C53" s="547">
        <v>46577</v>
      </c>
      <c r="D53" s="548">
        <v>3</v>
      </c>
      <c r="E53" s="549">
        <v>3</v>
      </c>
    </row>
    <row r="54" spans="1:5" x14ac:dyDescent="0.2">
      <c r="A54" s="208" t="s">
        <v>130</v>
      </c>
      <c r="B54" s="542">
        <v>34143</v>
      </c>
      <c r="C54" s="543">
        <v>42377</v>
      </c>
      <c r="D54" s="544">
        <v>2</v>
      </c>
      <c r="E54" s="545">
        <v>0</v>
      </c>
    </row>
    <row r="55" spans="1:5" x14ac:dyDescent="0.2">
      <c r="A55" s="210" t="s">
        <v>131</v>
      </c>
      <c r="B55" s="546">
        <v>31228</v>
      </c>
      <c r="C55" s="547">
        <v>40000</v>
      </c>
      <c r="D55" s="548">
        <v>7</v>
      </c>
      <c r="E55" s="549">
        <v>1</v>
      </c>
    </row>
    <row r="56" spans="1:5" x14ac:dyDescent="0.2">
      <c r="A56" s="208" t="s">
        <v>132</v>
      </c>
      <c r="B56" s="542">
        <v>28398</v>
      </c>
      <c r="C56" s="543">
        <v>36429</v>
      </c>
      <c r="D56" s="544">
        <v>5</v>
      </c>
      <c r="E56" s="545">
        <v>0</v>
      </c>
    </row>
    <row r="57" spans="1:5" x14ac:dyDescent="0.2">
      <c r="A57" s="210" t="s">
        <v>133</v>
      </c>
      <c r="B57" s="546">
        <v>25839</v>
      </c>
      <c r="C57" s="547">
        <v>32392</v>
      </c>
      <c r="D57" s="548">
        <v>5</v>
      </c>
      <c r="E57" s="549">
        <v>2</v>
      </c>
    </row>
    <row r="58" spans="1:5" x14ac:dyDescent="0.2">
      <c r="A58" s="208" t="s">
        <v>134</v>
      </c>
      <c r="B58" s="542">
        <v>22126</v>
      </c>
      <c r="C58" s="543">
        <v>27125</v>
      </c>
      <c r="D58" s="544">
        <v>9</v>
      </c>
      <c r="E58" s="545">
        <v>2</v>
      </c>
    </row>
    <row r="59" spans="1:5" x14ac:dyDescent="0.2">
      <c r="A59" s="210" t="s">
        <v>135</v>
      </c>
      <c r="B59" s="546">
        <v>18867</v>
      </c>
      <c r="C59" s="547">
        <v>22665</v>
      </c>
      <c r="D59" s="548">
        <v>6</v>
      </c>
      <c r="E59" s="549">
        <v>1</v>
      </c>
    </row>
    <row r="60" spans="1:5" x14ac:dyDescent="0.2">
      <c r="A60" s="208" t="s">
        <v>136</v>
      </c>
      <c r="B60" s="542">
        <v>16362</v>
      </c>
      <c r="C60" s="543">
        <v>18922</v>
      </c>
      <c r="D60" s="544">
        <v>1</v>
      </c>
      <c r="E60" s="545">
        <v>1</v>
      </c>
    </row>
    <row r="61" spans="1:5" x14ac:dyDescent="0.2">
      <c r="A61" s="210" t="s">
        <v>137</v>
      </c>
      <c r="B61" s="546">
        <v>8761</v>
      </c>
      <c r="C61" s="547">
        <v>8809</v>
      </c>
      <c r="D61" s="548">
        <v>5</v>
      </c>
      <c r="E61" s="549">
        <v>0</v>
      </c>
    </row>
    <row r="62" spans="1:5" x14ac:dyDescent="0.2">
      <c r="A62" s="208" t="s">
        <v>138</v>
      </c>
      <c r="B62" s="542">
        <v>1963</v>
      </c>
      <c r="C62" s="543">
        <v>1233</v>
      </c>
      <c r="D62" s="544">
        <v>2</v>
      </c>
      <c r="E62" s="545">
        <v>0</v>
      </c>
    </row>
    <row r="63" spans="1:5" x14ac:dyDescent="0.2">
      <c r="A63" s="210" t="s">
        <v>139</v>
      </c>
      <c r="B63" s="546">
        <v>1229</v>
      </c>
      <c r="C63" s="547">
        <v>953</v>
      </c>
      <c r="D63" s="548">
        <v>2</v>
      </c>
      <c r="E63" s="552">
        <v>0</v>
      </c>
    </row>
    <row r="64" spans="1:5" x14ac:dyDescent="0.2">
      <c r="A64" s="208" t="s">
        <v>140</v>
      </c>
      <c r="B64" s="542">
        <v>616</v>
      </c>
      <c r="C64" s="543">
        <v>811</v>
      </c>
      <c r="D64" s="544">
        <v>0</v>
      </c>
      <c r="E64" s="551">
        <v>0</v>
      </c>
    </row>
    <row r="65" spans="1:5" x14ac:dyDescent="0.2">
      <c r="A65" s="210" t="s">
        <v>141</v>
      </c>
      <c r="B65" s="546">
        <v>371</v>
      </c>
      <c r="C65" s="552">
        <v>473</v>
      </c>
      <c r="D65" s="546">
        <v>0</v>
      </c>
      <c r="E65" s="552">
        <v>0</v>
      </c>
    </row>
    <row r="66" spans="1:5" x14ac:dyDescent="0.2">
      <c r="A66" s="208" t="s">
        <v>142</v>
      </c>
      <c r="B66" s="542">
        <v>653</v>
      </c>
      <c r="C66" s="551">
        <v>454</v>
      </c>
      <c r="D66" s="542">
        <v>1</v>
      </c>
      <c r="E66" s="551">
        <v>1</v>
      </c>
    </row>
    <row r="67" spans="1:5" ht="13.5" thickBot="1" x14ac:dyDescent="0.25">
      <c r="A67" s="217" t="s">
        <v>85</v>
      </c>
      <c r="B67" s="553">
        <f>SUM(B16:B66)</f>
        <v>1001559</v>
      </c>
      <c r="C67" s="554">
        <f t="shared" ref="C67:E67" si="0">SUM(C16:C66)</f>
        <v>1330176</v>
      </c>
      <c r="D67" s="553">
        <f t="shared" si="0"/>
        <v>127</v>
      </c>
      <c r="E67" s="554">
        <f t="shared" si="0"/>
        <v>49</v>
      </c>
    </row>
    <row r="68" spans="1:5" ht="6.75" customHeight="1" x14ac:dyDescent="0.2"/>
    <row r="69" spans="1:5" x14ac:dyDescent="0.2">
      <c r="A69" s="218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1" firstPageNumber="29" orientation="portrait" useFirstPageNumber="1" r:id="rId1"/>
  <headerFooter>
    <oddFooter>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pageSetUpPr fitToPage="1"/>
  </sheetPr>
  <dimension ref="A1"/>
  <sheetViews>
    <sheetView view="pageBreakPreview" zoomScale="55" zoomScaleNormal="40" zoomScaleSheetLayoutView="55" workbookViewId="0"/>
  </sheetViews>
  <sheetFormatPr baseColWidth="10" defaultRowHeight="12.75" x14ac:dyDescent="0.2"/>
  <sheetData/>
  <pageMargins left="0" right="0" top="0" bottom="0" header="0.31496062992125984" footer="0.31496062992125984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syncVertical="1" syncRef="A1" transitionEvaluation="1" codeName="Hoja20">
    <tabColor rgb="FFFFFF00"/>
    <pageSetUpPr fitToPage="1"/>
  </sheetPr>
  <dimension ref="A1:IV69"/>
  <sheetViews>
    <sheetView showGridLines="0" view="pageBreakPreview" zoomScaleNormal="86" zoomScaleSheetLayoutView="100" workbookViewId="0"/>
  </sheetViews>
  <sheetFormatPr baseColWidth="10" defaultColWidth="9.7109375" defaultRowHeight="12.75" x14ac:dyDescent="0.2"/>
  <cols>
    <col min="1" max="1" width="16.7109375" style="81" customWidth="1"/>
    <col min="2" max="5" width="19.28515625" style="81" customWidth="1"/>
    <col min="6" max="6" width="14.42578125" style="82" customWidth="1"/>
    <col min="7" max="10" width="16" style="156" customWidth="1"/>
    <col min="11" max="16" width="14.42578125" style="156" customWidth="1"/>
    <col min="17" max="18" width="9.5703125" style="156" customWidth="1"/>
    <col min="19" max="16384" width="9.7109375" style="156"/>
  </cols>
  <sheetData>
    <row r="1" spans="1:21" x14ac:dyDescent="0.2"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</row>
    <row r="2" spans="1:21" x14ac:dyDescent="0.2"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</row>
    <row r="3" spans="1:21" x14ac:dyDescent="0.2">
      <c r="A3" s="593" t="s">
        <v>87</v>
      </c>
      <c r="B3" s="593"/>
      <c r="C3" s="593"/>
      <c r="D3" s="593"/>
      <c r="E3" s="593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</row>
    <row r="4" spans="1:21" x14ac:dyDescent="0.2">
      <c r="A4" s="593" t="s">
        <v>88</v>
      </c>
      <c r="B4" s="593"/>
      <c r="C4" s="593"/>
      <c r="D4" s="593"/>
      <c r="E4" s="593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</row>
    <row r="5" spans="1:21" x14ac:dyDescent="0.2"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</row>
    <row r="6" spans="1:21" x14ac:dyDescent="0.2">
      <c r="A6" s="595" t="s">
        <v>284</v>
      </c>
      <c r="B6" s="595"/>
      <c r="C6" s="595"/>
      <c r="D6" s="595"/>
      <c r="E6" s="595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</row>
    <row r="7" spans="1:21" x14ac:dyDescent="0.2">
      <c r="A7" s="596"/>
      <c r="B7" s="596"/>
      <c r="C7" s="596"/>
      <c r="D7" s="596"/>
      <c r="E7" s="596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</row>
    <row r="8" spans="1:21" x14ac:dyDescent="0.2">
      <c r="A8" s="618" t="s">
        <v>43</v>
      </c>
      <c r="B8" s="618"/>
      <c r="C8" s="618"/>
      <c r="D8" s="618"/>
      <c r="E8" s="618"/>
      <c r="F8" s="194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</row>
    <row r="9" spans="1:21" x14ac:dyDescent="0.2">
      <c r="A9" s="196"/>
      <c r="B9" s="196"/>
      <c r="C9" s="196"/>
      <c r="D9" s="196"/>
      <c r="E9" s="196"/>
      <c r="F9" s="194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</row>
    <row r="10" spans="1:21" x14ac:dyDescent="0.2">
      <c r="A10" s="618" t="s">
        <v>89</v>
      </c>
      <c r="B10" s="618"/>
      <c r="C10" s="618"/>
      <c r="D10" s="618"/>
      <c r="E10" s="618"/>
      <c r="F10" s="194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</row>
    <row r="11" spans="1:21" x14ac:dyDescent="0.2">
      <c r="A11" s="197"/>
      <c r="B11" s="197"/>
      <c r="C11" s="197"/>
      <c r="D11" s="197"/>
      <c r="E11" s="197"/>
      <c r="F11" s="194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</row>
    <row r="12" spans="1:21" x14ac:dyDescent="0.2">
      <c r="A12" s="197"/>
      <c r="B12" s="197"/>
      <c r="C12" s="197" t="s">
        <v>146</v>
      </c>
      <c r="D12" s="197"/>
      <c r="E12" s="196"/>
      <c r="F12" s="194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</row>
    <row r="13" spans="1:21" ht="13.5" thickBot="1" x14ac:dyDescent="0.25">
      <c r="A13" s="198"/>
      <c r="B13" s="198"/>
      <c r="C13" s="198"/>
      <c r="D13" s="199"/>
      <c r="E13" s="200"/>
      <c r="F13" s="201"/>
      <c r="G13" s="201"/>
      <c r="H13" s="202"/>
      <c r="I13" s="203"/>
      <c r="J13" s="203"/>
    </row>
    <row r="14" spans="1:21" ht="12.75" customHeight="1" x14ac:dyDescent="0.2">
      <c r="A14" s="204" t="s">
        <v>90</v>
      </c>
      <c r="B14" s="614" t="s">
        <v>91</v>
      </c>
      <c r="C14" s="614"/>
      <c r="D14" s="615" t="s">
        <v>92</v>
      </c>
      <c r="E14" s="616"/>
      <c r="F14" s="205"/>
      <c r="G14" s="617"/>
      <c r="H14" s="617"/>
      <c r="I14" s="617"/>
      <c r="J14" s="617"/>
    </row>
    <row r="15" spans="1:21" ht="13.5" thickBot="1" x14ac:dyDescent="0.25">
      <c r="A15" s="206" t="s">
        <v>47</v>
      </c>
      <c r="B15" s="92" t="s">
        <v>81</v>
      </c>
      <c r="C15" s="93" t="s">
        <v>82</v>
      </c>
      <c r="D15" s="149" t="s">
        <v>81</v>
      </c>
      <c r="E15" s="150" t="s">
        <v>82</v>
      </c>
      <c r="F15" s="205"/>
      <c r="G15" s="207"/>
      <c r="H15" s="207"/>
      <c r="I15" s="207"/>
      <c r="J15" s="207"/>
    </row>
    <row r="16" spans="1:21" x14ac:dyDescent="0.2">
      <c r="A16" s="208" t="s">
        <v>93</v>
      </c>
      <c r="B16" s="542">
        <v>5899</v>
      </c>
      <c r="C16" s="543">
        <v>5685</v>
      </c>
      <c r="D16" s="544">
        <v>5</v>
      </c>
      <c r="E16" s="545">
        <v>2</v>
      </c>
      <c r="F16" s="209"/>
      <c r="G16" s="207"/>
      <c r="H16" s="207"/>
      <c r="I16" s="207"/>
      <c r="J16" s="207"/>
    </row>
    <row r="17" spans="1:5" x14ac:dyDescent="0.2">
      <c r="A17" s="210" t="s">
        <v>94</v>
      </c>
      <c r="B17" s="546">
        <v>391</v>
      </c>
      <c r="C17" s="547">
        <v>394</v>
      </c>
      <c r="D17" s="548">
        <v>0</v>
      </c>
      <c r="E17" s="549">
        <v>0</v>
      </c>
    </row>
    <row r="18" spans="1:5" x14ac:dyDescent="0.2">
      <c r="A18" s="208" t="s">
        <v>95</v>
      </c>
      <c r="B18" s="542">
        <v>434</v>
      </c>
      <c r="C18" s="543">
        <v>405</v>
      </c>
      <c r="D18" s="544">
        <v>0</v>
      </c>
      <c r="E18" s="545">
        <v>0</v>
      </c>
    </row>
    <row r="19" spans="1:5" x14ac:dyDescent="0.2">
      <c r="A19" s="210" t="s">
        <v>96</v>
      </c>
      <c r="B19" s="546">
        <v>594</v>
      </c>
      <c r="C19" s="547">
        <v>469</v>
      </c>
      <c r="D19" s="548">
        <v>0</v>
      </c>
      <c r="E19" s="549">
        <v>0</v>
      </c>
    </row>
    <row r="20" spans="1:5" x14ac:dyDescent="0.2">
      <c r="A20" s="208" t="s">
        <v>97</v>
      </c>
      <c r="B20" s="542">
        <v>811</v>
      </c>
      <c r="C20" s="543">
        <v>729</v>
      </c>
      <c r="D20" s="544">
        <v>0</v>
      </c>
      <c r="E20" s="545">
        <v>0</v>
      </c>
    </row>
    <row r="21" spans="1:5" x14ac:dyDescent="0.2">
      <c r="A21" s="210" t="s">
        <v>98</v>
      </c>
      <c r="B21" s="546">
        <v>1295</v>
      </c>
      <c r="C21" s="547">
        <v>1141</v>
      </c>
      <c r="D21" s="548">
        <v>0</v>
      </c>
      <c r="E21" s="549">
        <v>0</v>
      </c>
    </row>
    <row r="22" spans="1:5" x14ac:dyDescent="0.2">
      <c r="A22" s="208" t="s">
        <v>99</v>
      </c>
      <c r="B22" s="542">
        <v>1981</v>
      </c>
      <c r="C22" s="543">
        <v>1635</v>
      </c>
      <c r="D22" s="544">
        <v>0</v>
      </c>
      <c r="E22" s="545">
        <v>0</v>
      </c>
    </row>
    <row r="23" spans="1:5" x14ac:dyDescent="0.2">
      <c r="A23" s="210" t="s">
        <v>100</v>
      </c>
      <c r="B23" s="546">
        <v>2876</v>
      </c>
      <c r="C23" s="547">
        <v>2716</v>
      </c>
      <c r="D23" s="548">
        <v>0</v>
      </c>
      <c r="E23" s="549">
        <v>0</v>
      </c>
    </row>
    <row r="24" spans="1:5" x14ac:dyDescent="0.2">
      <c r="A24" s="208" t="s">
        <v>101</v>
      </c>
      <c r="B24" s="542">
        <v>4245</v>
      </c>
      <c r="C24" s="543">
        <v>5312</v>
      </c>
      <c r="D24" s="544">
        <v>0</v>
      </c>
      <c r="E24" s="545">
        <v>0</v>
      </c>
    </row>
    <row r="25" spans="1:5" x14ac:dyDescent="0.2">
      <c r="A25" s="210" t="s">
        <v>102</v>
      </c>
      <c r="B25" s="546">
        <v>6153</v>
      </c>
      <c r="C25" s="547">
        <v>8457</v>
      </c>
      <c r="D25" s="548">
        <v>0</v>
      </c>
      <c r="E25" s="549">
        <v>0</v>
      </c>
    </row>
    <row r="26" spans="1:5" x14ac:dyDescent="0.2">
      <c r="A26" s="208" t="s">
        <v>103</v>
      </c>
      <c r="B26" s="542">
        <v>8139</v>
      </c>
      <c r="C26" s="543">
        <v>12178</v>
      </c>
      <c r="D26" s="544">
        <v>0</v>
      </c>
      <c r="E26" s="545">
        <v>0</v>
      </c>
    </row>
    <row r="27" spans="1:5" x14ac:dyDescent="0.2">
      <c r="A27" s="210" t="s">
        <v>104</v>
      </c>
      <c r="B27" s="546">
        <v>10698</v>
      </c>
      <c r="C27" s="547">
        <v>16204</v>
      </c>
      <c r="D27" s="548">
        <v>0</v>
      </c>
      <c r="E27" s="549">
        <v>0</v>
      </c>
    </row>
    <row r="28" spans="1:5" x14ac:dyDescent="0.2">
      <c r="A28" s="208" t="s">
        <v>105</v>
      </c>
      <c r="B28" s="542">
        <v>12978</v>
      </c>
      <c r="C28" s="543">
        <v>20038</v>
      </c>
      <c r="D28" s="544">
        <v>0</v>
      </c>
      <c r="E28" s="545">
        <v>2</v>
      </c>
    </row>
    <row r="29" spans="1:5" x14ac:dyDescent="0.2">
      <c r="A29" s="210" t="s">
        <v>106</v>
      </c>
      <c r="B29" s="546">
        <v>15092</v>
      </c>
      <c r="C29" s="547">
        <v>24242</v>
      </c>
      <c r="D29" s="548">
        <v>1</v>
      </c>
      <c r="E29" s="549">
        <v>0</v>
      </c>
    </row>
    <row r="30" spans="1:5" x14ac:dyDescent="0.2">
      <c r="A30" s="208" t="s">
        <v>107</v>
      </c>
      <c r="B30" s="542">
        <v>17209</v>
      </c>
      <c r="C30" s="543">
        <v>27680</v>
      </c>
      <c r="D30" s="544">
        <v>0</v>
      </c>
      <c r="E30" s="545">
        <v>1</v>
      </c>
    </row>
    <row r="31" spans="1:5" x14ac:dyDescent="0.2">
      <c r="A31" s="210" t="s">
        <v>108</v>
      </c>
      <c r="B31" s="546">
        <v>20299</v>
      </c>
      <c r="C31" s="547">
        <v>31355</v>
      </c>
      <c r="D31" s="548">
        <v>0</v>
      </c>
      <c r="E31" s="549">
        <v>0</v>
      </c>
    </row>
    <row r="32" spans="1:5" x14ac:dyDescent="0.2">
      <c r="A32" s="208" t="s">
        <v>109</v>
      </c>
      <c r="B32" s="542">
        <v>22504</v>
      </c>
      <c r="C32" s="543">
        <v>34984</v>
      </c>
      <c r="D32" s="544">
        <v>3</v>
      </c>
      <c r="E32" s="545">
        <v>0</v>
      </c>
    </row>
    <row r="33" spans="1:256" x14ac:dyDescent="0.2">
      <c r="A33" s="210" t="s">
        <v>110</v>
      </c>
      <c r="B33" s="546">
        <v>24697</v>
      </c>
      <c r="C33" s="547">
        <v>38361</v>
      </c>
      <c r="D33" s="548">
        <v>1</v>
      </c>
      <c r="E33" s="549">
        <v>1</v>
      </c>
    </row>
    <row r="34" spans="1:256" x14ac:dyDescent="0.2">
      <c r="A34" s="208" t="s">
        <v>111</v>
      </c>
      <c r="B34" s="542">
        <v>27206</v>
      </c>
      <c r="C34" s="543">
        <v>40678</v>
      </c>
      <c r="D34" s="544">
        <v>2</v>
      </c>
      <c r="E34" s="545">
        <v>0</v>
      </c>
    </row>
    <row r="35" spans="1:256" x14ac:dyDescent="0.2">
      <c r="A35" s="210" t="s">
        <v>112</v>
      </c>
      <c r="B35" s="546">
        <v>28840</v>
      </c>
      <c r="C35" s="547">
        <v>42555</v>
      </c>
      <c r="D35" s="548">
        <v>2</v>
      </c>
      <c r="E35" s="549">
        <v>3</v>
      </c>
    </row>
    <row r="36" spans="1:256" x14ac:dyDescent="0.2">
      <c r="A36" s="208" t="s">
        <v>113</v>
      </c>
      <c r="B36" s="542">
        <v>30278</v>
      </c>
      <c r="C36" s="543">
        <v>43249</v>
      </c>
      <c r="D36" s="544">
        <v>2</v>
      </c>
      <c r="E36" s="545">
        <v>0</v>
      </c>
    </row>
    <row r="37" spans="1:256" x14ac:dyDescent="0.2">
      <c r="A37" s="210" t="s">
        <v>114</v>
      </c>
      <c r="B37" s="546">
        <v>32429</v>
      </c>
      <c r="C37" s="547">
        <v>45403</v>
      </c>
      <c r="D37" s="548">
        <v>5</v>
      </c>
      <c r="E37" s="549">
        <v>4</v>
      </c>
    </row>
    <row r="38" spans="1:256" x14ac:dyDescent="0.2">
      <c r="A38" s="208" t="s">
        <v>115</v>
      </c>
      <c r="B38" s="542">
        <v>33025</v>
      </c>
      <c r="C38" s="543">
        <v>44620</v>
      </c>
      <c r="D38" s="544">
        <v>2</v>
      </c>
      <c r="E38" s="545">
        <v>4</v>
      </c>
    </row>
    <row r="39" spans="1:256" x14ac:dyDescent="0.2">
      <c r="A39" s="210" t="s">
        <v>116</v>
      </c>
      <c r="B39" s="546">
        <v>34415</v>
      </c>
      <c r="C39" s="547">
        <v>46142</v>
      </c>
      <c r="D39" s="548">
        <v>7</v>
      </c>
      <c r="E39" s="549">
        <v>2</v>
      </c>
    </row>
    <row r="40" spans="1:256" x14ac:dyDescent="0.2">
      <c r="A40" s="208" t="s">
        <v>117</v>
      </c>
      <c r="B40" s="542">
        <v>35980</v>
      </c>
      <c r="C40" s="543">
        <v>46974</v>
      </c>
      <c r="D40" s="544">
        <v>4</v>
      </c>
      <c r="E40" s="545">
        <v>7</v>
      </c>
    </row>
    <row r="41" spans="1:256" x14ac:dyDescent="0.2">
      <c r="A41" s="210" t="s">
        <v>118</v>
      </c>
      <c r="B41" s="546">
        <v>37028</v>
      </c>
      <c r="C41" s="547">
        <v>47489</v>
      </c>
      <c r="D41" s="548">
        <v>2</v>
      </c>
      <c r="E41" s="549">
        <v>2</v>
      </c>
    </row>
    <row r="42" spans="1:256" x14ac:dyDescent="0.2">
      <c r="A42" s="208">
        <v>41</v>
      </c>
      <c r="B42" s="542">
        <v>38913</v>
      </c>
      <c r="C42" s="550">
        <v>49198</v>
      </c>
      <c r="D42" s="544">
        <v>4</v>
      </c>
      <c r="E42" s="551">
        <v>7</v>
      </c>
    </row>
    <row r="43" spans="1:256" ht="11.1" customHeight="1" x14ac:dyDescent="0.2">
      <c r="A43" s="210" t="s">
        <v>119</v>
      </c>
      <c r="B43" s="546">
        <v>41263</v>
      </c>
      <c r="C43" s="547">
        <v>51358</v>
      </c>
      <c r="D43" s="548">
        <v>8</v>
      </c>
      <c r="E43" s="549">
        <v>6</v>
      </c>
    </row>
    <row r="44" spans="1:256" x14ac:dyDescent="0.2">
      <c r="A44" s="208" t="s">
        <v>120</v>
      </c>
      <c r="B44" s="542">
        <v>40846</v>
      </c>
      <c r="C44" s="543">
        <v>51721</v>
      </c>
      <c r="D44" s="544">
        <v>6</v>
      </c>
      <c r="E44" s="545">
        <v>2</v>
      </c>
      <c r="F44" s="83"/>
      <c r="G44" s="211"/>
    </row>
    <row r="45" spans="1:256" x14ac:dyDescent="0.2">
      <c r="A45" s="210" t="s">
        <v>121</v>
      </c>
      <c r="B45" s="546">
        <v>40994</v>
      </c>
      <c r="C45" s="547">
        <v>52133</v>
      </c>
      <c r="D45" s="548">
        <v>10</v>
      </c>
      <c r="E45" s="549">
        <v>3</v>
      </c>
      <c r="F45" s="212"/>
      <c r="G45" s="213"/>
      <c r="H45" s="213"/>
      <c r="I45" s="213"/>
      <c r="J45" s="213"/>
      <c r="K45" s="207"/>
      <c r="L45" s="213"/>
      <c r="M45" s="213"/>
      <c r="N45" s="213"/>
      <c r="O45" s="213"/>
      <c r="P45" s="207"/>
      <c r="Q45" s="213"/>
      <c r="R45" s="213"/>
      <c r="S45" s="213"/>
      <c r="T45" s="213"/>
      <c r="U45" s="207"/>
      <c r="V45" s="213"/>
      <c r="W45" s="213"/>
      <c r="X45" s="213"/>
      <c r="Y45" s="213"/>
      <c r="Z45" s="207"/>
      <c r="AA45" s="213"/>
      <c r="AB45" s="213"/>
      <c r="AC45" s="213"/>
      <c r="AD45" s="213"/>
      <c r="AE45" s="207"/>
      <c r="AF45" s="213"/>
      <c r="AG45" s="213"/>
      <c r="AH45" s="213"/>
      <c r="AI45" s="213"/>
      <c r="AJ45" s="207"/>
      <c r="AK45" s="213"/>
      <c r="AL45" s="213"/>
      <c r="AM45" s="213"/>
      <c r="AN45" s="213"/>
      <c r="AO45" s="207"/>
      <c r="AP45" s="213"/>
      <c r="AQ45" s="213"/>
      <c r="AR45" s="213"/>
      <c r="AS45" s="213"/>
      <c r="AT45" s="207"/>
      <c r="AU45" s="213"/>
      <c r="AV45" s="213"/>
      <c r="AW45" s="213"/>
      <c r="AX45" s="213"/>
      <c r="AY45" s="207"/>
      <c r="AZ45" s="213"/>
      <c r="BA45" s="213"/>
      <c r="BB45" s="213"/>
      <c r="BC45" s="213"/>
      <c r="BD45" s="207"/>
      <c r="BE45" s="213"/>
      <c r="BF45" s="213"/>
      <c r="BG45" s="213"/>
      <c r="BH45" s="213"/>
      <c r="BI45" s="207"/>
      <c r="BJ45" s="213"/>
      <c r="BK45" s="213"/>
      <c r="BL45" s="213"/>
      <c r="BM45" s="213"/>
      <c r="BN45" s="207"/>
      <c r="BO45" s="213"/>
      <c r="BP45" s="213"/>
      <c r="BQ45" s="213"/>
      <c r="BR45" s="213"/>
      <c r="BS45" s="207"/>
      <c r="BT45" s="213"/>
      <c r="BU45" s="213"/>
      <c r="BV45" s="213"/>
      <c r="BW45" s="213"/>
      <c r="BX45" s="207"/>
      <c r="BY45" s="213"/>
      <c r="BZ45" s="213"/>
      <c r="CA45" s="213"/>
      <c r="CB45" s="213"/>
      <c r="CC45" s="207"/>
      <c r="CD45" s="213"/>
      <c r="CE45" s="213"/>
      <c r="CF45" s="213"/>
      <c r="CG45" s="213"/>
      <c r="CH45" s="207"/>
      <c r="CI45" s="213"/>
      <c r="CJ45" s="213"/>
      <c r="CK45" s="213"/>
      <c r="CL45" s="213"/>
      <c r="CM45" s="207"/>
      <c r="CN45" s="213"/>
      <c r="CO45" s="213"/>
      <c r="CP45" s="213"/>
      <c r="CQ45" s="213"/>
      <c r="CR45" s="207"/>
      <c r="CS45" s="213"/>
      <c r="CT45" s="213"/>
      <c r="CU45" s="213"/>
      <c r="CV45" s="213"/>
      <c r="CW45" s="207"/>
      <c r="CX45" s="213"/>
      <c r="CY45" s="213"/>
      <c r="CZ45" s="213"/>
      <c r="DA45" s="213"/>
      <c r="DB45" s="207"/>
      <c r="DC45" s="213"/>
      <c r="DD45" s="213"/>
      <c r="DE45" s="213"/>
      <c r="DF45" s="213"/>
      <c r="DG45" s="207"/>
      <c r="DH45" s="213"/>
      <c r="DI45" s="213"/>
      <c r="DJ45" s="213"/>
      <c r="DK45" s="213"/>
      <c r="DL45" s="207"/>
      <c r="DM45" s="213"/>
      <c r="DN45" s="213"/>
      <c r="DO45" s="213"/>
      <c r="DP45" s="213"/>
      <c r="DQ45" s="207"/>
      <c r="DR45" s="213"/>
      <c r="DS45" s="213"/>
      <c r="DT45" s="213"/>
      <c r="DU45" s="213"/>
      <c r="DV45" s="207"/>
      <c r="DW45" s="213"/>
      <c r="DX45" s="213"/>
      <c r="DY45" s="213"/>
      <c r="DZ45" s="213"/>
      <c r="EA45" s="207"/>
      <c r="EB45" s="213"/>
      <c r="EC45" s="213"/>
      <c r="ED45" s="213"/>
      <c r="EE45" s="213"/>
      <c r="EF45" s="207"/>
      <c r="EG45" s="213"/>
      <c r="EH45" s="213"/>
      <c r="EI45" s="213"/>
      <c r="EJ45" s="213"/>
      <c r="EK45" s="207"/>
      <c r="EL45" s="213"/>
      <c r="EM45" s="213"/>
      <c r="EN45" s="213"/>
      <c r="EO45" s="213"/>
      <c r="EP45" s="207"/>
      <c r="EQ45" s="213"/>
      <c r="ER45" s="213"/>
      <c r="ES45" s="213"/>
      <c r="ET45" s="213"/>
      <c r="EU45" s="207"/>
      <c r="EV45" s="213"/>
      <c r="EW45" s="213"/>
      <c r="EX45" s="213"/>
      <c r="EY45" s="213"/>
      <c r="EZ45" s="207"/>
      <c r="FA45" s="213"/>
      <c r="FB45" s="213"/>
      <c r="FC45" s="213"/>
      <c r="FD45" s="213"/>
      <c r="FE45" s="207"/>
      <c r="FF45" s="213"/>
      <c r="FG45" s="213"/>
      <c r="FH45" s="213"/>
      <c r="FI45" s="213"/>
      <c r="FJ45" s="207"/>
      <c r="FK45" s="213"/>
      <c r="FL45" s="213"/>
      <c r="FM45" s="213"/>
      <c r="FN45" s="213"/>
      <c r="FO45" s="207"/>
      <c r="FP45" s="213"/>
      <c r="FQ45" s="213"/>
      <c r="FR45" s="213"/>
      <c r="FS45" s="213"/>
      <c r="FT45" s="207"/>
      <c r="FU45" s="213"/>
      <c r="FV45" s="213"/>
      <c r="FW45" s="213"/>
      <c r="FX45" s="213"/>
      <c r="FY45" s="207"/>
      <c r="FZ45" s="213"/>
      <c r="GA45" s="213"/>
      <c r="GB45" s="213"/>
      <c r="GC45" s="213"/>
      <c r="GD45" s="207"/>
      <c r="GE45" s="213"/>
      <c r="GF45" s="213"/>
      <c r="GG45" s="213"/>
      <c r="GH45" s="213"/>
      <c r="GI45" s="207"/>
      <c r="GJ45" s="213"/>
      <c r="GK45" s="213"/>
      <c r="GL45" s="213"/>
      <c r="GM45" s="213"/>
      <c r="GN45" s="207"/>
      <c r="GO45" s="213"/>
      <c r="GP45" s="213"/>
      <c r="GQ45" s="213"/>
      <c r="GR45" s="213"/>
      <c r="GS45" s="207"/>
      <c r="GT45" s="213"/>
      <c r="GU45" s="213"/>
      <c r="GV45" s="213"/>
      <c r="GW45" s="213"/>
      <c r="GX45" s="207"/>
      <c r="GY45" s="213"/>
      <c r="GZ45" s="213"/>
      <c r="HA45" s="213"/>
      <c r="HB45" s="213"/>
      <c r="HC45" s="207"/>
      <c r="HD45" s="213"/>
      <c r="HE45" s="213"/>
      <c r="HF45" s="213"/>
      <c r="HG45" s="213"/>
      <c r="HH45" s="207"/>
      <c r="HI45" s="213"/>
      <c r="HJ45" s="213"/>
      <c r="HK45" s="213"/>
      <c r="HL45" s="213"/>
      <c r="HM45" s="207"/>
      <c r="HN45" s="213"/>
      <c r="HO45" s="213"/>
      <c r="HP45" s="213"/>
      <c r="HQ45" s="213"/>
      <c r="HR45" s="207"/>
      <c r="HS45" s="213"/>
      <c r="HT45" s="213"/>
      <c r="HU45" s="213"/>
      <c r="HV45" s="213"/>
      <c r="HW45" s="207"/>
      <c r="HX45" s="213"/>
      <c r="HY45" s="213"/>
      <c r="HZ45" s="213"/>
      <c r="IA45" s="213"/>
      <c r="IB45" s="207"/>
      <c r="IC45" s="213"/>
      <c r="ID45" s="213"/>
      <c r="IE45" s="213"/>
      <c r="IF45" s="213"/>
      <c r="IG45" s="207"/>
      <c r="IH45" s="213"/>
      <c r="II45" s="213"/>
      <c r="IJ45" s="213"/>
      <c r="IK45" s="213"/>
      <c r="IL45" s="207"/>
      <c r="IM45" s="213"/>
      <c r="IN45" s="213"/>
      <c r="IO45" s="213"/>
      <c r="IP45" s="213"/>
      <c r="IQ45" s="207"/>
      <c r="IR45" s="213"/>
      <c r="IS45" s="213"/>
      <c r="IT45" s="213"/>
      <c r="IU45" s="213"/>
      <c r="IV45" s="207"/>
    </row>
    <row r="46" spans="1:256" x14ac:dyDescent="0.2">
      <c r="A46" s="208" t="s">
        <v>122</v>
      </c>
      <c r="B46" s="542">
        <v>40955</v>
      </c>
      <c r="C46" s="543">
        <v>51646</v>
      </c>
      <c r="D46" s="544">
        <v>9</v>
      </c>
      <c r="E46" s="545">
        <v>8</v>
      </c>
      <c r="F46" s="214"/>
    </row>
    <row r="47" spans="1:256" x14ac:dyDescent="0.2">
      <c r="A47" s="210" t="s">
        <v>123</v>
      </c>
      <c r="B47" s="546">
        <v>39637</v>
      </c>
      <c r="C47" s="547">
        <v>50149</v>
      </c>
      <c r="D47" s="548">
        <v>14</v>
      </c>
      <c r="E47" s="549">
        <v>3</v>
      </c>
      <c r="F47" s="212"/>
      <c r="G47" s="213"/>
      <c r="H47" s="213"/>
      <c r="I47" s="213"/>
      <c r="J47" s="213"/>
      <c r="K47" s="207"/>
      <c r="L47" s="213"/>
      <c r="M47" s="213"/>
      <c r="N47" s="213"/>
      <c r="O47" s="213"/>
      <c r="P47" s="207"/>
      <c r="Q47" s="213"/>
      <c r="R47" s="213"/>
      <c r="S47" s="213"/>
      <c r="T47" s="213"/>
      <c r="U47" s="207"/>
      <c r="V47" s="213"/>
      <c r="W47" s="213"/>
      <c r="X47" s="213"/>
      <c r="Y47" s="213"/>
      <c r="Z47" s="207"/>
      <c r="AA47" s="213"/>
      <c r="AB47" s="213"/>
      <c r="AC47" s="213"/>
      <c r="AD47" s="213"/>
      <c r="AE47" s="207"/>
      <c r="AF47" s="213"/>
      <c r="AG47" s="213"/>
      <c r="AH47" s="213"/>
      <c r="AI47" s="213"/>
      <c r="AJ47" s="207"/>
      <c r="AK47" s="213"/>
      <c r="AL47" s="213"/>
      <c r="AM47" s="213"/>
      <c r="AN47" s="213"/>
      <c r="AO47" s="207"/>
      <c r="AP47" s="213"/>
      <c r="AQ47" s="213"/>
      <c r="AR47" s="213"/>
      <c r="AS47" s="213"/>
      <c r="AT47" s="207"/>
      <c r="AU47" s="213"/>
      <c r="AV47" s="213"/>
      <c r="AW47" s="213"/>
      <c r="AX47" s="213"/>
      <c r="AY47" s="207"/>
      <c r="AZ47" s="213"/>
      <c r="BA47" s="213"/>
      <c r="BB47" s="213"/>
      <c r="BC47" s="213"/>
      <c r="BD47" s="207"/>
      <c r="BE47" s="213"/>
      <c r="BF47" s="213"/>
      <c r="BG47" s="213"/>
      <c r="BH47" s="213"/>
      <c r="BI47" s="207"/>
      <c r="BJ47" s="213"/>
      <c r="BK47" s="213"/>
      <c r="BL47" s="213"/>
      <c r="BM47" s="213"/>
      <c r="BN47" s="207"/>
      <c r="BO47" s="213"/>
      <c r="BP47" s="213"/>
      <c r="BQ47" s="213"/>
      <c r="BR47" s="213"/>
      <c r="BS47" s="207"/>
      <c r="BT47" s="213"/>
      <c r="BU47" s="213"/>
      <c r="BV47" s="213"/>
      <c r="BW47" s="213"/>
      <c r="BX47" s="207"/>
      <c r="BY47" s="213"/>
      <c r="BZ47" s="213"/>
      <c r="CA47" s="213"/>
      <c r="CB47" s="213"/>
      <c r="CC47" s="207"/>
      <c r="CD47" s="213"/>
      <c r="CE47" s="213"/>
      <c r="CF47" s="213"/>
      <c r="CG47" s="213"/>
      <c r="CH47" s="207"/>
      <c r="CI47" s="213"/>
      <c r="CJ47" s="213"/>
      <c r="CK47" s="213"/>
      <c r="CL47" s="213"/>
      <c r="CM47" s="207"/>
      <c r="CN47" s="213"/>
      <c r="CO47" s="213"/>
      <c r="CP47" s="213"/>
      <c r="CQ47" s="213"/>
      <c r="CR47" s="207"/>
      <c r="CS47" s="213"/>
      <c r="CT47" s="213"/>
      <c r="CU47" s="213"/>
      <c r="CV47" s="213"/>
      <c r="CW47" s="207"/>
      <c r="CX47" s="213"/>
      <c r="CY47" s="213"/>
      <c r="CZ47" s="213"/>
      <c r="DA47" s="213"/>
      <c r="DB47" s="207"/>
      <c r="DC47" s="213"/>
      <c r="DD47" s="213"/>
      <c r="DE47" s="213"/>
      <c r="DF47" s="213"/>
      <c r="DG47" s="207"/>
      <c r="DH47" s="213"/>
      <c r="DI47" s="213"/>
      <c r="DJ47" s="213"/>
      <c r="DK47" s="213"/>
      <c r="DL47" s="207"/>
      <c r="DM47" s="213"/>
      <c r="DN47" s="213"/>
      <c r="DO47" s="213"/>
      <c r="DP47" s="213"/>
      <c r="DQ47" s="207"/>
      <c r="DR47" s="213"/>
      <c r="DS47" s="213"/>
      <c r="DT47" s="213"/>
      <c r="DU47" s="213"/>
      <c r="DV47" s="207"/>
      <c r="DW47" s="213"/>
      <c r="DX47" s="213"/>
      <c r="DY47" s="213"/>
      <c r="DZ47" s="213"/>
      <c r="EA47" s="207"/>
      <c r="EB47" s="213"/>
      <c r="EC47" s="213"/>
      <c r="ED47" s="213"/>
      <c r="EE47" s="213"/>
      <c r="EF47" s="207"/>
      <c r="EG47" s="213"/>
      <c r="EH47" s="213"/>
      <c r="EI47" s="213"/>
      <c r="EJ47" s="213"/>
      <c r="EK47" s="207"/>
      <c r="EL47" s="213"/>
      <c r="EM47" s="213"/>
      <c r="EN47" s="213"/>
      <c r="EO47" s="213"/>
      <c r="EP47" s="207"/>
      <c r="EQ47" s="213"/>
      <c r="ER47" s="213"/>
      <c r="ES47" s="213"/>
      <c r="ET47" s="213"/>
      <c r="EU47" s="207"/>
      <c r="EV47" s="213"/>
      <c r="EW47" s="213"/>
      <c r="EX47" s="213"/>
      <c r="EY47" s="213"/>
      <c r="EZ47" s="207"/>
      <c r="FA47" s="213"/>
      <c r="FB47" s="213"/>
      <c r="FC47" s="213"/>
      <c r="FD47" s="213"/>
      <c r="FE47" s="207"/>
      <c r="FF47" s="213"/>
      <c r="FG47" s="213"/>
      <c r="FH47" s="213"/>
      <c r="FI47" s="213"/>
      <c r="FJ47" s="207"/>
      <c r="FK47" s="213"/>
      <c r="FL47" s="213"/>
      <c r="FM47" s="213"/>
      <c r="FN47" s="213"/>
      <c r="FO47" s="207"/>
      <c r="FP47" s="213"/>
      <c r="FQ47" s="213"/>
      <c r="FR47" s="213"/>
      <c r="FS47" s="213"/>
      <c r="FT47" s="207"/>
      <c r="FU47" s="213"/>
      <c r="FV47" s="213"/>
      <c r="FW47" s="213"/>
      <c r="FX47" s="213"/>
      <c r="FY47" s="207"/>
      <c r="FZ47" s="213"/>
      <c r="GA47" s="213"/>
      <c r="GB47" s="213"/>
      <c r="GC47" s="213"/>
      <c r="GD47" s="207"/>
      <c r="GE47" s="213"/>
      <c r="GF47" s="213"/>
      <c r="GG47" s="213"/>
      <c r="GH47" s="213"/>
      <c r="GI47" s="207"/>
      <c r="GJ47" s="213"/>
      <c r="GK47" s="213"/>
      <c r="GL47" s="213"/>
      <c r="GM47" s="213"/>
      <c r="GN47" s="207"/>
      <c r="GO47" s="213"/>
      <c r="GP47" s="213"/>
      <c r="GQ47" s="213"/>
      <c r="GR47" s="213"/>
      <c r="GS47" s="207"/>
      <c r="GT47" s="213"/>
      <c r="GU47" s="213"/>
      <c r="GV47" s="213"/>
      <c r="GW47" s="213"/>
      <c r="GX47" s="207"/>
      <c r="GY47" s="213"/>
      <c r="GZ47" s="213"/>
      <c r="HA47" s="213"/>
      <c r="HB47" s="213"/>
      <c r="HC47" s="207"/>
      <c r="HD47" s="213"/>
      <c r="HE47" s="213"/>
      <c r="HF47" s="213"/>
      <c r="HG47" s="213"/>
      <c r="HH47" s="207"/>
      <c r="HI47" s="213"/>
      <c r="HJ47" s="213"/>
      <c r="HK47" s="213"/>
      <c r="HL47" s="213"/>
      <c r="HM47" s="207"/>
      <c r="HN47" s="213"/>
      <c r="HO47" s="213"/>
      <c r="HP47" s="213"/>
      <c r="HQ47" s="213"/>
      <c r="HR47" s="207"/>
      <c r="HS47" s="213"/>
      <c r="HT47" s="213"/>
      <c r="HU47" s="213"/>
      <c r="HV47" s="213"/>
      <c r="HW47" s="207"/>
      <c r="HX47" s="213"/>
      <c r="HY47" s="213"/>
      <c r="HZ47" s="213"/>
      <c r="IA47" s="213"/>
      <c r="IB47" s="207"/>
      <c r="IC47" s="213"/>
      <c r="ID47" s="213"/>
      <c r="IE47" s="213"/>
      <c r="IF47" s="213"/>
      <c r="IG47" s="207"/>
      <c r="IH47" s="213"/>
      <c r="II47" s="213"/>
      <c r="IJ47" s="213"/>
      <c r="IK47" s="213"/>
      <c r="IL47" s="207"/>
      <c r="IM47" s="213"/>
      <c r="IN47" s="213"/>
      <c r="IO47" s="213"/>
      <c r="IP47" s="213"/>
      <c r="IQ47" s="207"/>
      <c r="IR47" s="213"/>
      <c r="IS47" s="213"/>
      <c r="IT47" s="213"/>
      <c r="IU47" s="213"/>
      <c r="IV47" s="207"/>
    </row>
    <row r="48" spans="1:256" x14ac:dyDescent="0.2">
      <c r="A48" s="208" t="s">
        <v>124</v>
      </c>
      <c r="B48" s="542">
        <v>38892</v>
      </c>
      <c r="C48" s="543">
        <v>50696</v>
      </c>
      <c r="D48" s="544">
        <v>14</v>
      </c>
      <c r="E48" s="545">
        <v>7</v>
      </c>
      <c r="F48" s="214"/>
    </row>
    <row r="49" spans="1:5" x14ac:dyDescent="0.2">
      <c r="A49" s="210" t="s">
        <v>125</v>
      </c>
      <c r="B49" s="546">
        <v>38002</v>
      </c>
      <c r="C49" s="547">
        <v>52606</v>
      </c>
      <c r="D49" s="548">
        <v>14</v>
      </c>
      <c r="E49" s="549">
        <v>11</v>
      </c>
    </row>
    <row r="50" spans="1:5" x14ac:dyDescent="0.2">
      <c r="A50" s="208" t="s">
        <v>126</v>
      </c>
      <c r="B50" s="542">
        <v>36896</v>
      </c>
      <c r="C50" s="543">
        <v>53799</v>
      </c>
      <c r="D50" s="544">
        <v>14</v>
      </c>
      <c r="E50" s="545">
        <v>10</v>
      </c>
    </row>
    <row r="51" spans="1:5" x14ac:dyDescent="0.2">
      <c r="A51" s="210" t="s">
        <v>127</v>
      </c>
      <c r="B51" s="546">
        <v>37248</v>
      </c>
      <c r="C51" s="547">
        <v>55182</v>
      </c>
      <c r="D51" s="548">
        <v>22</v>
      </c>
      <c r="E51" s="549">
        <v>18</v>
      </c>
    </row>
    <row r="52" spans="1:5" x14ac:dyDescent="0.2">
      <c r="A52" s="208" t="s">
        <v>128</v>
      </c>
      <c r="B52" s="542">
        <v>37382</v>
      </c>
      <c r="C52" s="543">
        <v>56625</v>
      </c>
      <c r="D52" s="544">
        <v>13</v>
      </c>
      <c r="E52" s="545">
        <v>23</v>
      </c>
    </row>
    <row r="53" spans="1:5" x14ac:dyDescent="0.2">
      <c r="A53" s="210" t="s">
        <v>129</v>
      </c>
      <c r="B53" s="546">
        <v>37836</v>
      </c>
      <c r="C53" s="547">
        <v>51783</v>
      </c>
      <c r="D53" s="548">
        <v>17</v>
      </c>
      <c r="E53" s="549">
        <v>21</v>
      </c>
    </row>
    <row r="54" spans="1:5" x14ac:dyDescent="0.2">
      <c r="A54" s="208" t="s">
        <v>130</v>
      </c>
      <c r="B54" s="542">
        <v>37687</v>
      </c>
      <c r="C54" s="543">
        <v>46748</v>
      </c>
      <c r="D54" s="544">
        <v>20</v>
      </c>
      <c r="E54" s="545">
        <v>7</v>
      </c>
    </row>
    <row r="55" spans="1:5" x14ac:dyDescent="0.2">
      <c r="A55" s="210" t="s">
        <v>131</v>
      </c>
      <c r="B55" s="546">
        <v>34242</v>
      </c>
      <c r="C55" s="547">
        <v>43711</v>
      </c>
      <c r="D55" s="548">
        <v>11</v>
      </c>
      <c r="E55" s="549">
        <v>11</v>
      </c>
    </row>
    <row r="56" spans="1:5" x14ac:dyDescent="0.2">
      <c r="A56" s="208" t="s">
        <v>132</v>
      </c>
      <c r="B56" s="542">
        <v>31024</v>
      </c>
      <c r="C56" s="543">
        <v>39604</v>
      </c>
      <c r="D56" s="544">
        <v>12</v>
      </c>
      <c r="E56" s="545">
        <v>8</v>
      </c>
    </row>
    <row r="57" spans="1:5" x14ac:dyDescent="0.2">
      <c r="A57" s="210" t="s">
        <v>133</v>
      </c>
      <c r="B57" s="546">
        <v>28103</v>
      </c>
      <c r="C57" s="547">
        <v>34871</v>
      </c>
      <c r="D57" s="548">
        <v>10</v>
      </c>
      <c r="E57" s="549">
        <v>7</v>
      </c>
    </row>
    <row r="58" spans="1:5" x14ac:dyDescent="0.2">
      <c r="A58" s="208" t="s">
        <v>134</v>
      </c>
      <c r="B58" s="542">
        <v>23817</v>
      </c>
      <c r="C58" s="543">
        <v>29057</v>
      </c>
      <c r="D58" s="544">
        <v>14</v>
      </c>
      <c r="E58" s="545">
        <v>4</v>
      </c>
    </row>
    <row r="59" spans="1:5" x14ac:dyDescent="0.2">
      <c r="A59" s="210" t="s">
        <v>135</v>
      </c>
      <c r="B59" s="546">
        <v>20217</v>
      </c>
      <c r="C59" s="547">
        <v>24062</v>
      </c>
      <c r="D59" s="548">
        <v>16</v>
      </c>
      <c r="E59" s="549">
        <v>6</v>
      </c>
    </row>
    <row r="60" spans="1:5" x14ac:dyDescent="0.2">
      <c r="A60" s="208" t="s">
        <v>136</v>
      </c>
      <c r="B60" s="542">
        <v>17375</v>
      </c>
      <c r="C60" s="543">
        <v>20075</v>
      </c>
      <c r="D60" s="544">
        <v>5</v>
      </c>
      <c r="E60" s="545">
        <v>3</v>
      </c>
    </row>
    <row r="61" spans="1:5" x14ac:dyDescent="0.2">
      <c r="A61" s="210" t="s">
        <v>137</v>
      </c>
      <c r="B61" s="546">
        <v>9508</v>
      </c>
      <c r="C61" s="547">
        <v>9584</v>
      </c>
      <c r="D61" s="548">
        <v>8</v>
      </c>
      <c r="E61" s="549">
        <v>1</v>
      </c>
    </row>
    <row r="62" spans="1:5" x14ac:dyDescent="0.2">
      <c r="A62" s="208" t="s">
        <v>138</v>
      </c>
      <c r="B62" s="542">
        <v>2533</v>
      </c>
      <c r="C62" s="543">
        <v>1810</v>
      </c>
      <c r="D62" s="544">
        <v>3</v>
      </c>
      <c r="E62" s="545">
        <v>1</v>
      </c>
    </row>
    <row r="63" spans="1:5" x14ac:dyDescent="0.2">
      <c r="A63" s="210" t="s">
        <v>139</v>
      </c>
      <c r="B63" s="546">
        <v>1654</v>
      </c>
      <c r="C63" s="547">
        <v>1363</v>
      </c>
      <c r="D63" s="548">
        <v>2</v>
      </c>
      <c r="E63" s="552">
        <v>0</v>
      </c>
    </row>
    <row r="64" spans="1:5" x14ac:dyDescent="0.2">
      <c r="A64" s="208" t="s">
        <v>140</v>
      </c>
      <c r="B64" s="542">
        <v>873</v>
      </c>
      <c r="C64" s="543">
        <v>1099</v>
      </c>
      <c r="D64" s="544">
        <v>0</v>
      </c>
      <c r="E64" s="551">
        <v>1</v>
      </c>
    </row>
    <row r="65" spans="1:5" x14ac:dyDescent="0.2">
      <c r="A65" s="210" t="s">
        <v>141</v>
      </c>
      <c r="B65" s="546">
        <v>541</v>
      </c>
      <c r="C65" s="552">
        <v>675</v>
      </c>
      <c r="D65" s="546">
        <v>1</v>
      </c>
      <c r="E65" s="552">
        <v>2</v>
      </c>
    </row>
    <row r="66" spans="1:5" x14ac:dyDescent="0.2">
      <c r="A66" s="208" t="s">
        <v>142</v>
      </c>
      <c r="B66" s="542">
        <v>1156</v>
      </c>
      <c r="C66" s="551">
        <v>1036</v>
      </c>
      <c r="D66" s="542">
        <v>3</v>
      </c>
      <c r="E66" s="551">
        <v>4</v>
      </c>
    </row>
    <row r="67" spans="1:5" ht="13.5" thickBot="1" x14ac:dyDescent="0.25">
      <c r="A67" s="217" t="s">
        <v>85</v>
      </c>
      <c r="B67" s="553">
        <f>SUM(B16:B66)</f>
        <v>1093090</v>
      </c>
      <c r="C67" s="554">
        <f t="shared" ref="C67:E67" si="0">SUM(C16:C66)</f>
        <v>1469686</v>
      </c>
      <c r="D67" s="553">
        <f t="shared" si="0"/>
        <v>286</v>
      </c>
      <c r="E67" s="554">
        <f t="shared" si="0"/>
        <v>202</v>
      </c>
    </row>
    <row r="68" spans="1:5" ht="6.75" customHeight="1" x14ac:dyDescent="0.2"/>
    <row r="69" spans="1:5" x14ac:dyDescent="0.2">
      <c r="A69" s="218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1" firstPageNumber="30" orientation="portrait" useFirstPageNumber="1" r:id="rId1"/>
  <headerFooter>
    <oddFooter>&amp;R&amp;P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syncVertical="1" syncRef="A1" transitionEvaluation="1" codeName="Hoja21">
    <pageSetUpPr fitToPage="1"/>
  </sheetPr>
  <dimension ref="A1:IV70"/>
  <sheetViews>
    <sheetView showGridLines="0" view="pageBreakPreview" zoomScaleNormal="75" zoomScaleSheetLayoutView="100" workbookViewId="0"/>
  </sheetViews>
  <sheetFormatPr baseColWidth="10" defaultColWidth="9.7109375" defaultRowHeight="12.75" x14ac:dyDescent="0.2"/>
  <cols>
    <col min="1" max="1" width="16.7109375" style="81" customWidth="1"/>
    <col min="2" max="5" width="19.28515625" style="81" customWidth="1"/>
    <col min="6" max="6" width="14.42578125" style="82" customWidth="1"/>
    <col min="7" max="10" width="16" style="156" customWidth="1"/>
    <col min="11" max="16" width="14.42578125" style="156" customWidth="1"/>
    <col min="17" max="18" width="9.5703125" style="156" customWidth="1"/>
    <col min="19" max="16384" width="9.7109375" style="156"/>
  </cols>
  <sheetData>
    <row r="1" spans="1:21" x14ac:dyDescent="0.2"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</row>
    <row r="2" spans="1:21" x14ac:dyDescent="0.2"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</row>
    <row r="3" spans="1:21" x14ac:dyDescent="0.2">
      <c r="A3" s="593" t="s">
        <v>87</v>
      </c>
      <c r="B3" s="593"/>
      <c r="C3" s="593"/>
      <c r="D3" s="593"/>
      <c r="E3" s="593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</row>
    <row r="4" spans="1:21" x14ac:dyDescent="0.2">
      <c r="A4" s="593" t="s">
        <v>88</v>
      </c>
      <c r="B4" s="593"/>
      <c r="C4" s="593"/>
      <c r="D4" s="593"/>
      <c r="E4" s="593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</row>
    <row r="5" spans="1:21" x14ac:dyDescent="0.2"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</row>
    <row r="6" spans="1:21" x14ac:dyDescent="0.2">
      <c r="A6" s="595" t="s">
        <v>284</v>
      </c>
      <c r="B6" s="595"/>
      <c r="C6" s="595"/>
      <c r="D6" s="595"/>
      <c r="E6" s="595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</row>
    <row r="7" spans="1:21" x14ac:dyDescent="0.2">
      <c r="A7" s="596"/>
      <c r="B7" s="596"/>
      <c r="C7" s="596"/>
      <c r="D7" s="596"/>
      <c r="E7" s="596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</row>
    <row r="8" spans="1:21" x14ac:dyDescent="0.2">
      <c r="A8" s="618" t="s">
        <v>43</v>
      </c>
      <c r="B8" s="618"/>
      <c r="C8" s="618"/>
      <c r="D8" s="618"/>
      <c r="E8" s="618"/>
      <c r="F8" s="194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</row>
    <row r="9" spans="1:21" ht="5.25" customHeight="1" x14ac:dyDescent="0.2">
      <c r="A9" s="196"/>
      <c r="B9" s="196"/>
      <c r="C9" s="196"/>
      <c r="D9" s="196"/>
      <c r="E9" s="196"/>
      <c r="F9" s="194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</row>
    <row r="10" spans="1:21" x14ac:dyDescent="0.2">
      <c r="A10" s="618" t="s">
        <v>147</v>
      </c>
      <c r="B10" s="618"/>
      <c r="C10" s="618"/>
      <c r="D10" s="618"/>
      <c r="E10" s="618"/>
      <c r="F10" s="194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</row>
    <row r="11" spans="1:21" ht="3.75" customHeight="1" x14ac:dyDescent="0.2">
      <c r="A11" s="197"/>
      <c r="B11" s="197"/>
      <c r="C11" s="197"/>
      <c r="D11" s="197"/>
      <c r="E11" s="197"/>
      <c r="F11" s="194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</row>
    <row r="12" spans="1:21" x14ac:dyDescent="0.2">
      <c r="A12" s="197"/>
      <c r="B12" s="197"/>
      <c r="C12" s="197" t="s">
        <v>9</v>
      </c>
      <c r="D12" s="197"/>
      <c r="E12" s="197"/>
      <c r="F12" s="194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</row>
    <row r="13" spans="1:21" ht="13.5" thickBot="1" x14ac:dyDescent="0.25">
      <c r="A13" s="198"/>
      <c r="B13" s="198"/>
      <c r="C13" s="198"/>
      <c r="D13" s="199"/>
      <c r="E13" s="200"/>
      <c r="F13" s="201"/>
      <c r="G13" s="201"/>
      <c r="H13" s="202"/>
      <c r="I13" s="203"/>
      <c r="J13" s="203"/>
    </row>
    <row r="14" spans="1:21" ht="12.75" customHeight="1" x14ac:dyDescent="0.2">
      <c r="A14" s="204" t="s">
        <v>90</v>
      </c>
      <c r="B14" s="614" t="s">
        <v>91</v>
      </c>
      <c r="C14" s="614"/>
      <c r="D14" s="615" t="s">
        <v>92</v>
      </c>
      <c r="E14" s="616"/>
      <c r="F14" s="205"/>
      <c r="G14" s="617"/>
      <c r="H14" s="617"/>
      <c r="I14" s="617"/>
      <c r="J14" s="617"/>
    </row>
    <row r="15" spans="1:21" ht="13.5" thickBot="1" x14ac:dyDescent="0.25">
      <c r="A15" s="206" t="s">
        <v>47</v>
      </c>
      <c r="B15" s="92" t="s">
        <v>81</v>
      </c>
      <c r="C15" s="93" t="s">
        <v>82</v>
      </c>
      <c r="D15" s="149" t="s">
        <v>81</v>
      </c>
      <c r="E15" s="150" t="s">
        <v>82</v>
      </c>
      <c r="F15" s="205"/>
      <c r="G15" s="207"/>
      <c r="H15" s="207"/>
      <c r="I15" s="207"/>
      <c r="J15" s="207"/>
    </row>
    <row r="16" spans="1:21" x14ac:dyDescent="0.2">
      <c r="A16" s="208" t="s">
        <v>93</v>
      </c>
      <c r="B16" s="542">
        <f>'4V 4_1 PSA.3'!B16+'4V 4_1 PSA.6'!B16+'4V 4_1 PSA.9'!B16</f>
        <v>2273</v>
      </c>
      <c r="C16" s="543">
        <f>'4V 4_1 PSA.3'!C16+'4V 4_1 PSA.6'!C16+'4V 4_1 PSA.9'!C16</f>
        <v>2101</v>
      </c>
      <c r="D16" s="544">
        <f>'4V 4_1 PSA.3'!D16+'4V 4_1 PSA.6'!D16+'4V 4_1 PSA.9'!D16</f>
        <v>0</v>
      </c>
      <c r="E16" s="545">
        <f>'4V 4_1 PSA.3'!E16+'4V 4_1 PSA.6'!E16+'4V 4_1 PSA.9'!E16</f>
        <v>0</v>
      </c>
      <c r="F16" s="209"/>
      <c r="G16" s="207"/>
      <c r="H16" s="207"/>
      <c r="I16" s="207"/>
      <c r="J16" s="207"/>
    </row>
    <row r="17" spans="1:5" x14ac:dyDescent="0.2">
      <c r="A17" s="210" t="s">
        <v>94</v>
      </c>
      <c r="B17" s="546">
        <f>'4V 4_1 PSA.3'!B17+'4V 4_1 PSA.6'!B17+'4V 4_1 PSA.9'!B17</f>
        <v>204</v>
      </c>
      <c r="C17" s="547">
        <f>'4V 4_1 PSA.3'!C17+'4V 4_1 PSA.6'!C17+'4V 4_1 PSA.9'!C17</f>
        <v>203</v>
      </c>
      <c r="D17" s="548">
        <f>'4V 4_1 PSA.3'!D17+'4V 4_1 PSA.6'!D17+'4V 4_1 PSA.9'!D17</f>
        <v>0</v>
      </c>
      <c r="E17" s="549">
        <f>'4V 4_1 PSA.3'!E17+'4V 4_1 PSA.6'!E17+'4V 4_1 PSA.9'!E17</f>
        <v>0</v>
      </c>
    </row>
    <row r="18" spans="1:5" x14ac:dyDescent="0.2">
      <c r="A18" s="208" t="s">
        <v>95</v>
      </c>
      <c r="B18" s="542">
        <f>'4V 4_1 PSA.3'!B18+'4V 4_1 PSA.6'!B18+'4V 4_1 PSA.9'!B18</f>
        <v>210</v>
      </c>
      <c r="C18" s="543">
        <f>'4V 4_1 PSA.3'!C18+'4V 4_1 PSA.6'!C18+'4V 4_1 PSA.9'!C18</f>
        <v>238</v>
      </c>
      <c r="D18" s="544">
        <f>'4V 4_1 PSA.3'!D18+'4V 4_1 PSA.6'!D18+'4V 4_1 PSA.9'!D18</f>
        <v>0</v>
      </c>
      <c r="E18" s="545">
        <f>'4V 4_1 PSA.3'!E18+'4V 4_1 PSA.6'!E18+'4V 4_1 PSA.9'!E18</f>
        <v>0</v>
      </c>
    </row>
    <row r="19" spans="1:5" x14ac:dyDescent="0.2">
      <c r="A19" s="210" t="s">
        <v>96</v>
      </c>
      <c r="B19" s="546">
        <f>'4V 4_1 PSA.3'!B19+'4V 4_1 PSA.6'!B19+'4V 4_1 PSA.9'!B19</f>
        <v>1129</v>
      </c>
      <c r="C19" s="547">
        <f>'4V 4_1 PSA.3'!C19+'4V 4_1 PSA.6'!C19+'4V 4_1 PSA.9'!C19</f>
        <v>767</v>
      </c>
      <c r="D19" s="548">
        <f>'4V 4_1 PSA.3'!D19+'4V 4_1 PSA.6'!D19+'4V 4_1 PSA.9'!D19</f>
        <v>0</v>
      </c>
      <c r="E19" s="549">
        <f>'4V 4_1 PSA.3'!E19+'4V 4_1 PSA.6'!E19+'4V 4_1 PSA.9'!E19</f>
        <v>0</v>
      </c>
    </row>
    <row r="20" spans="1:5" x14ac:dyDescent="0.2">
      <c r="A20" s="208" t="s">
        <v>97</v>
      </c>
      <c r="B20" s="542">
        <f>'4V 4_1 PSA.3'!B20+'4V 4_1 PSA.6'!B20+'4V 4_1 PSA.9'!B20</f>
        <v>2251</v>
      </c>
      <c r="C20" s="543">
        <f>'4V 4_1 PSA.3'!C20+'4V 4_1 PSA.6'!C20+'4V 4_1 PSA.9'!C20</f>
        <v>1580</v>
      </c>
      <c r="D20" s="544">
        <f>'4V 4_1 PSA.3'!D20+'4V 4_1 PSA.6'!D20+'4V 4_1 PSA.9'!D20</f>
        <v>0</v>
      </c>
      <c r="E20" s="545">
        <f>'4V 4_1 PSA.3'!E20+'4V 4_1 PSA.6'!E20+'4V 4_1 PSA.9'!E20</f>
        <v>0</v>
      </c>
    </row>
    <row r="21" spans="1:5" x14ac:dyDescent="0.2">
      <c r="A21" s="210" t="s">
        <v>98</v>
      </c>
      <c r="B21" s="546">
        <f>'4V 4_1 PSA.3'!B21+'4V 4_1 PSA.6'!B21+'4V 4_1 PSA.9'!B21</f>
        <v>3433</v>
      </c>
      <c r="C21" s="547">
        <f>'4V 4_1 PSA.3'!C21+'4V 4_1 PSA.6'!C21+'4V 4_1 PSA.9'!C21</f>
        <v>2358</v>
      </c>
      <c r="D21" s="548">
        <f>'4V 4_1 PSA.3'!D21+'4V 4_1 PSA.6'!D21+'4V 4_1 PSA.9'!D21</f>
        <v>0</v>
      </c>
      <c r="E21" s="549">
        <f>'4V 4_1 PSA.3'!E21+'4V 4_1 PSA.6'!E21+'4V 4_1 PSA.9'!E21</f>
        <v>0</v>
      </c>
    </row>
    <row r="22" spans="1:5" x14ac:dyDescent="0.2">
      <c r="A22" s="208" t="s">
        <v>99</v>
      </c>
      <c r="B22" s="542">
        <f>'4V 4_1 PSA.3'!B22+'4V 4_1 PSA.6'!B22+'4V 4_1 PSA.9'!B22</f>
        <v>5002</v>
      </c>
      <c r="C22" s="543">
        <f>'4V 4_1 PSA.3'!C22+'4V 4_1 PSA.6'!C22+'4V 4_1 PSA.9'!C22</f>
        <v>3395</v>
      </c>
      <c r="D22" s="544">
        <f>'4V 4_1 PSA.3'!D22+'4V 4_1 PSA.6'!D22+'4V 4_1 PSA.9'!D22</f>
        <v>0</v>
      </c>
      <c r="E22" s="545">
        <f>'4V 4_1 PSA.3'!E22+'4V 4_1 PSA.6'!E22+'4V 4_1 PSA.9'!E22</f>
        <v>1</v>
      </c>
    </row>
    <row r="23" spans="1:5" x14ac:dyDescent="0.2">
      <c r="A23" s="210" t="s">
        <v>100</v>
      </c>
      <c r="B23" s="546">
        <f>'4V 4_1 PSA.3'!B23+'4V 4_1 PSA.6'!B23+'4V 4_1 PSA.9'!B23</f>
        <v>6649</v>
      </c>
      <c r="C23" s="547">
        <f>'4V 4_1 PSA.3'!C23+'4V 4_1 PSA.6'!C23+'4V 4_1 PSA.9'!C23</f>
        <v>5099</v>
      </c>
      <c r="D23" s="548">
        <f>'4V 4_1 PSA.3'!D23+'4V 4_1 PSA.6'!D23+'4V 4_1 PSA.9'!D23</f>
        <v>1</v>
      </c>
      <c r="E23" s="549">
        <f>'4V 4_1 PSA.3'!E23+'4V 4_1 PSA.6'!E23+'4V 4_1 PSA.9'!E23</f>
        <v>0</v>
      </c>
    </row>
    <row r="24" spans="1:5" x14ac:dyDescent="0.2">
      <c r="A24" s="208" t="s">
        <v>101</v>
      </c>
      <c r="B24" s="542">
        <f>'4V 4_1 PSA.3'!B24+'4V 4_1 PSA.6'!B24+'4V 4_1 PSA.9'!B24</f>
        <v>9094</v>
      </c>
      <c r="C24" s="543">
        <f>'4V 4_1 PSA.3'!C24+'4V 4_1 PSA.6'!C24+'4V 4_1 PSA.9'!C24</f>
        <v>8537</v>
      </c>
      <c r="D24" s="544">
        <f>'4V 4_1 PSA.3'!D24+'4V 4_1 PSA.6'!D24+'4V 4_1 PSA.9'!D24</f>
        <v>1</v>
      </c>
      <c r="E24" s="545">
        <f>'4V 4_1 PSA.3'!E24+'4V 4_1 PSA.6'!E24+'4V 4_1 PSA.9'!E24</f>
        <v>0</v>
      </c>
    </row>
    <row r="25" spans="1:5" x14ac:dyDescent="0.2">
      <c r="A25" s="210" t="s">
        <v>102</v>
      </c>
      <c r="B25" s="546">
        <f>'4V 4_1 PSA.3'!B25+'4V 4_1 PSA.6'!B25+'4V 4_1 PSA.9'!B25</f>
        <v>12212</v>
      </c>
      <c r="C25" s="547">
        <f>'4V 4_1 PSA.3'!C25+'4V 4_1 PSA.6'!C25+'4V 4_1 PSA.9'!C25</f>
        <v>12768</v>
      </c>
      <c r="D25" s="548">
        <f>'4V 4_1 PSA.3'!D25+'4V 4_1 PSA.6'!D25+'4V 4_1 PSA.9'!D25</f>
        <v>0</v>
      </c>
      <c r="E25" s="549">
        <f>'4V 4_1 PSA.3'!E25+'4V 4_1 PSA.6'!E25+'4V 4_1 PSA.9'!E25</f>
        <v>0</v>
      </c>
    </row>
    <row r="26" spans="1:5" x14ac:dyDescent="0.2">
      <c r="A26" s="208" t="s">
        <v>103</v>
      </c>
      <c r="B26" s="542">
        <f>'4V 4_1 PSA.3'!B26+'4V 4_1 PSA.6'!B26+'4V 4_1 PSA.9'!B26</f>
        <v>15125</v>
      </c>
      <c r="C26" s="543">
        <f>'4V 4_1 PSA.3'!C26+'4V 4_1 PSA.6'!C26+'4V 4_1 PSA.9'!C26</f>
        <v>17117</v>
      </c>
      <c r="D26" s="544">
        <f>'4V 4_1 PSA.3'!D26+'4V 4_1 PSA.6'!D26+'4V 4_1 PSA.9'!D26</f>
        <v>1</v>
      </c>
      <c r="E26" s="545">
        <f>'4V 4_1 PSA.3'!E26+'4V 4_1 PSA.6'!E26+'4V 4_1 PSA.9'!E26</f>
        <v>0</v>
      </c>
    </row>
    <row r="27" spans="1:5" x14ac:dyDescent="0.2">
      <c r="A27" s="210" t="s">
        <v>104</v>
      </c>
      <c r="B27" s="546">
        <f>'4V 4_1 PSA.3'!B27+'4V 4_1 PSA.6'!B27+'4V 4_1 PSA.9'!B27</f>
        <v>18828</v>
      </c>
      <c r="C27" s="547">
        <f>'4V 4_1 PSA.3'!C27+'4V 4_1 PSA.6'!C27+'4V 4_1 PSA.9'!C27</f>
        <v>22148</v>
      </c>
      <c r="D27" s="548">
        <f>'4V 4_1 PSA.3'!D27+'4V 4_1 PSA.6'!D27+'4V 4_1 PSA.9'!D27</f>
        <v>1</v>
      </c>
      <c r="E27" s="549">
        <f>'4V 4_1 PSA.3'!E27+'4V 4_1 PSA.6'!E27+'4V 4_1 PSA.9'!E27</f>
        <v>1</v>
      </c>
    </row>
    <row r="28" spans="1:5" x14ac:dyDescent="0.2">
      <c r="A28" s="208" t="s">
        <v>105</v>
      </c>
      <c r="B28" s="542">
        <f>'4V 4_1 PSA.3'!B28+'4V 4_1 PSA.6'!B28+'4V 4_1 PSA.9'!B28</f>
        <v>21964</v>
      </c>
      <c r="C28" s="543">
        <f>'4V 4_1 PSA.3'!C28+'4V 4_1 PSA.6'!C28+'4V 4_1 PSA.9'!C28</f>
        <v>26404</v>
      </c>
      <c r="D28" s="544">
        <f>'4V 4_1 PSA.3'!D28+'4V 4_1 PSA.6'!D28+'4V 4_1 PSA.9'!D28</f>
        <v>4</v>
      </c>
      <c r="E28" s="545">
        <f>'4V 4_1 PSA.3'!E28+'4V 4_1 PSA.6'!E28+'4V 4_1 PSA.9'!E28</f>
        <v>2</v>
      </c>
    </row>
    <row r="29" spans="1:5" x14ac:dyDescent="0.2">
      <c r="A29" s="210" t="s">
        <v>106</v>
      </c>
      <c r="B29" s="546">
        <f>'4V 4_1 PSA.3'!B29+'4V 4_1 PSA.6'!B29+'4V 4_1 PSA.9'!B29</f>
        <v>24517</v>
      </c>
      <c r="C29" s="547">
        <f>'4V 4_1 PSA.3'!C29+'4V 4_1 PSA.6'!C29+'4V 4_1 PSA.9'!C29</f>
        <v>31271</v>
      </c>
      <c r="D29" s="548">
        <f>'4V 4_1 PSA.3'!D29+'4V 4_1 PSA.6'!D29+'4V 4_1 PSA.9'!D29</f>
        <v>1</v>
      </c>
      <c r="E29" s="549">
        <f>'4V 4_1 PSA.3'!E29+'4V 4_1 PSA.6'!E29+'4V 4_1 PSA.9'!E29</f>
        <v>3</v>
      </c>
    </row>
    <row r="30" spans="1:5" x14ac:dyDescent="0.2">
      <c r="A30" s="208" t="s">
        <v>107</v>
      </c>
      <c r="B30" s="542">
        <f>'4V 4_1 PSA.3'!B30+'4V 4_1 PSA.6'!B30+'4V 4_1 PSA.9'!B30</f>
        <v>27106</v>
      </c>
      <c r="C30" s="543">
        <f>'4V 4_1 PSA.3'!C30+'4V 4_1 PSA.6'!C30+'4V 4_1 PSA.9'!C30</f>
        <v>35095</v>
      </c>
      <c r="D30" s="544">
        <f>'4V 4_1 PSA.3'!D30+'4V 4_1 PSA.6'!D30+'4V 4_1 PSA.9'!D30</f>
        <v>2</v>
      </c>
      <c r="E30" s="545">
        <f>'4V 4_1 PSA.3'!E30+'4V 4_1 PSA.6'!E30+'4V 4_1 PSA.9'!E30</f>
        <v>4</v>
      </c>
    </row>
    <row r="31" spans="1:5" x14ac:dyDescent="0.2">
      <c r="A31" s="210" t="s">
        <v>108</v>
      </c>
      <c r="B31" s="546">
        <f>'4V 4_1 PSA.3'!B31+'4V 4_1 PSA.6'!B31+'4V 4_1 PSA.9'!B31</f>
        <v>30804</v>
      </c>
      <c r="C31" s="547">
        <f>'4V 4_1 PSA.3'!C31+'4V 4_1 PSA.6'!C31+'4V 4_1 PSA.9'!C31</f>
        <v>38914</v>
      </c>
      <c r="D31" s="548">
        <f>'4V 4_1 PSA.3'!D31+'4V 4_1 PSA.6'!D31+'4V 4_1 PSA.9'!D31</f>
        <v>1</v>
      </c>
      <c r="E31" s="549">
        <f>'4V 4_1 PSA.3'!E31+'4V 4_1 PSA.6'!E31+'4V 4_1 PSA.9'!E31</f>
        <v>4</v>
      </c>
    </row>
    <row r="32" spans="1:5" x14ac:dyDescent="0.2">
      <c r="A32" s="208" t="s">
        <v>109</v>
      </c>
      <c r="B32" s="542">
        <f>'4V 4_1 PSA.3'!B32+'4V 4_1 PSA.6'!B32+'4V 4_1 PSA.9'!B32</f>
        <v>32886</v>
      </c>
      <c r="C32" s="543">
        <f>'4V 4_1 PSA.3'!C32+'4V 4_1 PSA.6'!C32+'4V 4_1 PSA.9'!C32</f>
        <v>42524</v>
      </c>
      <c r="D32" s="544">
        <f>'4V 4_1 PSA.3'!D32+'4V 4_1 PSA.6'!D32+'4V 4_1 PSA.9'!D32</f>
        <v>4</v>
      </c>
      <c r="E32" s="545">
        <f>'4V 4_1 PSA.3'!E32+'4V 4_1 PSA.6'!E32+'4V 4_1 PSA.9'!E32</f>
        <v>2</v>
      </c>
    </row>
    <row r="33" spans="1:256" x14ac:dyDescent="0.2">
      <c r="A33" s="210" t="s">
        <v>110</v>
      </c>
      <c r="B33" s="546">
        <f>'4V 4_1 PSA.3'!B33+'4V 4_1 PSA.6'!B33+'4V 4_1 PSA.9'!B33</f>
        <v>35584</v>
      </c>
      <c r="C33" s="547">
        <f>'4V 4_1 PSA.3'!C33+'4V 4_1 PSA.6'!C33+'4V 4_1 PSA.9'!C33</f>
        <v>45863</v>
      </c>
      <c r="D33" s="548">
        <f>'4V 4_1 PSA.3'!D33+'4V 4_1 PSA.6'!D33+'4V 4_1 PSA.9'!D33</f>
        <v>5</v>
      </c>
      <c r="E33" s="549">
        <f>'4V 4_1 PSA.3'!E33+'4V 4_1 PSA.6'!E33+'4V 4_1 PSA.9'!E33</f>
        <v>2</v>
      </c>
    </row>
    <row r="34" spans="1:256" x14ac:dyDescent="0.2">
      <c r="A34" s="208" t="s">
        <v>111</v>
      </c>
      <c r="B34" s="542">
        <f>'4V 4_1 PSA.3'!B34+'4V 4_1 PSA.6'!B34+'4V 4_1 PSA.9'!B34</f>
        <v>37907</v>
      </c>
      <c r="C34" s="543">
        <f>'4V 4_1 PSA.3'!C34+'4V 4_1 PSA.6'!C34+'4V 4_1 PSA.9'!C34</f>
        <v>48364</v>
      </c>
      <c r="D34" s="544">
        <f>'4V 4_1 PSA.3'!D34+'4V 4_1 PSA.6'!D34+'4V 4_1 PSA.9'!D34</f>
        <v>4</v>
      </c>
      <c r="E34" s="545">
        <f>'4V 4_1 PSA.3'!E34+'4V 4_1 PSA.6'!E34+'4V 4_1 PSA.9'!E34</f>
        <v>4</v>
      </c>
    </row>
    <row r="35" spans="1:256" x14ac:dyDescent="0.2">
      <c r="A35" s="210" t="s">
        <v>112</v>
      </c>
      <c r="B35" s="546">
        <f>'4V 4_1 PSA.3'!B35+'4V 4_1 PSA.6'!B35+'4V 4_1 PSA.9'!B35</f>
        <v>39462</v>
      </c>
      <c r="C35" s="547">
        <f>'4V 4_1 PSA.3'!C35+'4V 4_1 PSA.6'!C35+'4V 4_1 PSA.9'!C35</f>
        <v>50082</v>
      </c>
      <c r="D35" s="548">
        <f>'4V 4_1 PSA.3'!D35+'4V 4_1 PSA.6'!D35+'4V 4_1 PSA.9'!D35</f>
        <v>5</v>
      </c>
      <c r="E35" s="549">
        <f>'4V 4_1 PSA.3'!E35+'4V 4_1 PSA.6'!E35+'4V 4_1 PSA.9'!E35</f>
        <v>13</v>
      </c>
    </row>
    <row r="36" spans="1:256" x14ac:dyDescent="0.2">
      <c r="A36" s="208" t="s">
        <v>113</v>
      </c>
      <c r="B36" s="542">
        <f>'4V 4_1 PSA.3'!B36+'4V 4_1 PSA.6'!B36+'4V 4_1 PSA.9'!B36</f>
        <v>40761</v>
      </c>
      <c r="C36" s="543">
        <f>'4V 4_1 PSA.3'!C36+'4V 4_1 PSA.6'!C36+'4V 4_1 PSA.9'!C36</f>
        <v>50426</v>
      </c>
      <c r="D36" s="544">
        <f>'4V 4_1 PSA.3'!D36+'4V 4_1 PSA.6'!D36+'4V 4_1 PSA.9'!D36</f>
        <v>7</v>
      </c>
      <c r="E36" s="545">
        <f>'4V 4_1 PSA.3'!E36+'4V 4_1 PSA.6'!E36+'4V 4_1 PSA.9'!E36</f>
        <v>5</v>
      </c>
    </row>
    <row r="37" spans="1:256" x14ac:dyDescent="0.2">
      <c r="A37" s="210" t="s">
        <v>114</v>
      </c>
      <c r="B37" s="546">
        <f>'4V 4_1 PSA.3'!B37+'4V 4_1 PSA.6'!B37+'4V 4_1 PSA.9'!B37</f>
        <v>42811</v>
      </c>
      <c r="C37" s="547">
        <f>'4V 4_1 PSA.3'!C37+'4V 4_1 PSA.6'!C37+'4V 4_1 PSA.9'!C37</f>
        <v>52610</v>
      </c>
      <c r="D37" s="548">
        <f>'4V 4_1 PSA.3'!D37+'4V 4_1 PSA.6'!D37+'4V 4_1 PSA.9'!D37</f>
        <v>7</v>
      </c>
      <c r="E37" s="549">
        <f>'4V 4_1 PSA.3'!E37+'4V 4_1 PSA.6'!E37+'4V 4_1 PSA.9'!E37</f>
        <v>15</v>
      </c>
    </row>
    <row r="38" spans="1:256" x14ac:dyDescent="0.2">
      <c r="A38" s="208" t="s">
        <v>115</v>
      </c>
      <c r="B38" s="542">
        <f>'4V 4_1 PSA.3'!B38+'4V 4_1 PSA.6'!B38+'4V 4_1 PSA.9'!B38</f>
        <v>43254</v>
      </c>
      <c r="C38" s="543">
        <f>'4V 4_1 PSA.3'!C38+'4V 4_1 PSA.6'!C38+'4V 4_1 PSA.9'!C38</f>
        <v>51250</v>
      </c>
      <c r="D38" s="544">
        <f>'4V 4_1 PSA.3'!D38+'4V 4_1 PSA.6'!D38+'4V 4_1 PSA.9'!D38</f>
        <v>6</v>
      </c>
      <c r="E38" s="545">
        <f>'4V 4_1 PSA.3'!E38+'4V 4_1 PSA.6'!E38+'4V 4_1 PSA.9'!E38</f>
        <v>14</v>
      </c>
    </row>
    <row r="39" spans="1:256" x14ac:dyDescent="0.2">
      <c r="A39" s="210" t="s">
        <v>116</v>
      </c>
      <c r="B39" s="546">
        <f>'4V 4_1 PSA.3'!B39+'4V 4_1 PSA.6'!B39+'4V 4_1 PSA.9'!B39</f>
        <v>44423</v>
      </c>
      <c r="C39" s="547">
        <f>'4V 4_1 PSA.3'!C39+'4V 4_1 PSA.6'!C39+'4V 4_1 PSA.9'!C39</f>
        <v>52671</v>
      </c>
      <c r="D39" s="548">
        <f>'4V 4_1 PSA.3'!D39+'4V 4_1 PSA.6'!D39+'4V 4_1 PSA.9'!D39</f>
        <v>16</v>
      </c>
      <c r="E39" s="549">
        <f>'4V 4_1 PSA.3'!E39+'4V 4_1 PSA.6'!E39+'4V 4_1 PSA.9'!E39</f>
        <v>12</v>
      </c>
    </row>
    <row r="40" spans="1:256" x14ac:dyDescent="0.2">
      <c r="A40" s="208" t="s">
        <v>117</v>
      </c>
      <c r="B40" s="542">
        <f>'4V 4_1 PSA.3'!B40+'4V 4_1 PSA.6'!B40+'4V 4_1 PSA.9'!B40</f>
        <v>48255</v>
      </c>
      <c r="C40" s="543">
        <f>'4V 4_1 PSA.3'!C40+'4V 4_1 PSA.6'!C40+'4V 4_1 PSA.9'!C40</f>
        <v>53944</v>
      </c>
      <c r="D40" s="544">
        <f>'4V 4_1 PSA.3'!D40+'4V 4_1 PSA.6'!D40+'4V 4_1 PSA.9'!D40</f>
        <v>11</v>
      </c>
      <c r="E40" s="545">
        <f>'4V 4_1 PSA.3'!E40+'4V 4_1 PSA.6'!E40+'4V 4_1 PSA.9'!E40</f>
        <v>13</v>
      </c>
    </row>
    <row r="41" spans="1:256" x14ac:dyDescent="0.2">
      <c r="A41" s="210" t="s">
        <v>118</v>
      </c>
      <c r="B41" s="546">
        <f>'4V 4_1 PSA.3'!B41+'4V 4_1 PSA.6'!B41+'4V 4_1 PSA.9'!B41</f>
        <v>46818</v>
      </c>
      <c r="C41" s="547">
        <f>'4V 4_1 PSA.3'!C41+'4V 4_1 PSA.6'!C41+'4V 4_1 PSA.9'!C41</f>
        <v>53404</v>
      </c>
      <c r="D41" s="548">
        <f>'4V 4_1 PSA.3'!D41+'4V 4_1 PSA.6'!D41+'4V 4_1 PSA.9'!D41</f>
        <v>17</v>
      </c>
      <c r="E41" s="549">
        <f>'4V 4_1 PSA.3'!E41+'4V 4_1 PSA.6'!E41+'4V 4_1 PSA.9'!E41</f>
        <v>19</v>
      </c>
    </row>
    <row r="42" spans="1:256" x14ac:dyDescent="0.2">
      <c r="A42" s="208">
        <v>41</v>
      </c>
      <c r="B42" s="542">
        <f>'4V 4_1 PSA.3'!B42+'4V 4_1 PSA.6'!B42+'4V 4_1 PSA.9'!B42</f>
        <v>48613</v>
      </c>
      <c r="C42" s="550">
        <f>'4V 4_1 PSA.3'!C42+'4V 4_1 PSA.6'!C42+'4V 4_1 PSA.9'!C42</f>
        <v>54971</v>
      </c>
      <c r="D42" s="544">
        <f>'4V 4_1 PSA.3'!D42+'4V 4_1 PSA.6'!D42+'4V 4_1 PSA.9'!D42</f>
        <v>18</v>
      </c>
      <c r="E42" s="551">
        <f>'4V 4_1 PSA.3'!E42+'4V 4_1 PSA.6'!E42+'4V 4_1 PSA.9'!E42</f>
        <v>25</v>
      </c>
    </row>
    <row r="43" spans="1:256" ht="11.1" customHeight="1" x14ac:dyDescent="0.2">
      <c r="A43" s="210" t="s">
        <v>119</v>
      </c>
      <c r="B43" s="546">
        <f>'4V 4_1 PSA.3'!B43+'4V 4_1 PSA.6'!B43+'4V 4_1 PSA.9'!B43</f>
        <v>50594</v>
      </c>
      <c r="C43" s="547">
        <f>'4V 4_1 PSA.3'!C43+'4V 4_1 PSA.6'!C43+'4V 4_1 PSA.9'!C43</f>
        <v>56898</v>
      </c>
      <c r="D43" s="548">
        <f>'4V 4_1 PSA.3'!D43+'4V 4_1 PSA.6'!D43+'4V 4_1 PSA.9'!D43</f>
        <v>28</v>
      </c>
      <c r="E43" s="549">
        <f>'4V 4_1 PSA.3'!E43+'4V 4_1 PSA.6'!E43+'4V 4_1 PSA.9'!E43</f>
        <v>28</v>
      </c>
    </row>
    <row r="44" spans="1:256" x14ac:dyDescent="0.2">
      <c r="A44" s="208" t="s">
        <v>120</v>
      </c>
      <c r="B44" s="542">
        <f>'4V 4_1 PSA.3'!B44+'4V 4_1 PSA.6'!B44+'4V 4_1 PSA.9'!B44</f>
        <v>50109</v>
      </c>
      <c r="C44" s="543">
        <f>'4V 4_1 PSA.3'!C44+'4V 4_1 PSA.6'!C44+'4V 4_1 PSA.9'!C44</f>
        <v>56986</v>
      </c>
      <c r="D44" s="544">
        <f>'4V 4_1 PSA.3'!D44+'4V 4_1 PSA.6'!D44+'4V 4_1 PSA.9'!D44</f>
        <v>30</v>
      </c>
      <c r="E44" s="545">
        <f>'4V 4_1 PSA.3'!E44+'4V 4_1 PSA.6'!E44+'4V 4_1 PSA.9'!E44</f>
        <v>32</v>
      </c>
      <c r="F44" s="83"/>
      <c r="G44" s="211"/>
    </row>
    <row r="45" spans="1:256" x14ac:dyDescent="0.2">
      <c r="A45" s="210" t="s">
        <v>121</v>
      </c>
      <c r="B45" s="546">
        <f>'4V 4_1 PSA.3'!B45+'4V 4_1 PSA.6'!B45+'4V 4_1 PSA.9'!B45</f>
        <v>49628</v>
      </c>
      <c r="C45" s="547">
        <f>'4V 4_1 PSA.3'!C45+'4V 4_1 PSA.6'!C45+'4V 4_1 PSA.9'!C45</f>
        <v>57280</v>
      </c>
      <c r="D45" s="548">
        <f>'4V 4_1 PSA.3'!D45+'4V 4_1 PSA.6'!D45+'4V 4_1 PSA.9'!D45</f>
        <v>29</v>
      </c>
      <c r="E45" s="549">
        <f>'4V 4_1 PSA.3'!E45+'4V 4_1 PSA.6'!E45+'4V 4_1 PSA.9'!E45</f>
        <v>38</v>
      </c>
      <c r="F45" s="212"/>
      <c r="G45" s="213"/>
      <c r="H45" s="213"/>
      <c r="I45" s="213"/>
      <c r="J45" s="213"/>
      <c r="K45" s="207"/>
      <c r="L45" s="213"/>
      <c r="M45" s="213"/>
      <c r="N45" s="213"/>
      <c r="O45" s="213"/>
      <c r="P45" s="207"/>
      <c r="Q45" s="213"/>
      <c r="R45" s="213"/>
      <c r="S45" s="213"/>
      <c r="T45" s="213"/>
      <c r="U45" s="207"/>
      <c r="V45" s="213"/>
      <c r="W45" s="213"/>
      <c r="X45" s="213"/>
      <c r="Y45" s="213"/>
      <c r="Z45" s="207"/>
      <c r="AA45" s="213"/>
      <c r="AB45" s="213"/>
      <c r="AC45" s="213"/>
      <c r="AD45" s="213"/>
      <c r="AE45" s="207"/>
      <c r="AF45" s="213"/>
      <c r="AG45" s="213"/>
      <c r="AH45" s="213"/>
      <c r="AI45" s="213"/>
      <c r="AJ45" s="207"/>
      <c r="AK45" s="213"/>
      <c r="AL45" s="213"/>
      <c r="AM45" s="213"/>
      <c r="AN45" s="213"/>
      <c r="AO45" s="207"/>
      <c r="AP45" s="213"/>
      <c r="AQ45" s="213"/>
      <c r="AR45" s="213"/>
      <c r="AS45" s="213"/>
      <c r="AT45" s="207"/>
      <c r="AU45" s="213"/>
      <c r="AV45" s="213"/>
      <c r="AW45" s="213"/>
      <c r="AX45" s="213"/>
      <c r="AY45" s="207"/>
      <c r="AZ45" s="213"/>
      <c r="BA45" s="213"/>
      <c r="BB45" s="213"/>
      <c r="BC45" s="213"/>
      <c r="BD45" s="207"/>
      <c r="BE45" s="213"/>
      <c r="BF45" s="213"/>
      <c r="BG45" s="213"/>
      <c r="BH45" s="213"/>
      <c r="BI45" s="207"/>
      <c r="BJ45" s="213"/>
      <c r="BK45" s="213"/>
      <c r="BL45" s="213"/>
      <c r="BM45" s="213"/>
      <c r="BN45" s="207"/>
      <c r="BO45" s="213"/>
      <c r="BP45" s="213"/>
      <c r="BQ45" s="213"/>
      <c r="BR45" s="213"/>
      <c r="BS45" s="207"/>
      <c r="BT45" s="213"/>
      <c r="BU45" s="213"/>
      <c r="BV45" s="213"/>
      <c r="BW45" s="213"/>
      <c r="BX45" s="207"/>
      <c r="BY45" s="213"/>
      <c r="BZ45" s="213"/>
      <c r="CA45" s="213"/>
      <c r="CB45" s="213"/>
      <c r="CC45" s="207"/>
      <c r="CD45" s="213"/>
      <c r="CE45" s="213"/>
      <c r="CF45" s="213"/>
      <c r="CG45" s="213"/>
      <c r="CH45" s="207"/>
      <c r="CI45" s="213"/>
      <c r="CJ45" s="213"/>
      <c r="CK45" s="213"/>
      <c r="CL45" s="213"/>
      <c r="CM45" s="207"/>
      <c r="CN45" s="213"/>
      <c r="CO45" s="213"/>
      <c r="CP45" s="213"/>
      <c r="CQ45" s="213"/>
      <c r="CR45" s="207"/>
      <c r="CS45" s="213"/>
      <c r="CT45" s="213"/>
      <c r="CU45" s="213"/>
      <c r="CV45" s="213"/>
      <c r="CW45" s="207"/>
      <c r="CX45" s="213"/>
      <c r="CY45" s="213"/>
      <c r="CZ45" s="213"/>
      <c r="DA45" s="213"/>
      <c r="DB45" s="207"/>
      <c r="DC45" s="213"/>
      <c r="DD45" s="213"/>
      <c r="DE45" s="213"/>
      <c r="DF45" s="213"/>
      <c r="DG45" s="207"/>
      <c r="DH45" s="213"/>
      <c r="DI45" s="213"/>
      <c r="DJ45" s="213"/>
      <c r="DK45" s="213"/>
      <c r="DL45" s="207"/>
      <c r="DM45" s="213"/>
      <c r="DN45" s="213"/>
      <c r="DO45" s="213"/>
      <c r="DP45" s="213"/>
      <c r="DQ45" s="207"/>
      <c r="DR45" s="213"/>
      <c r="DS45" s="213"/>
      <c r="DT45" s="213"/>
      <c r="DU45" s="213"/>
      <c r="DV45" s="207"/>
      <c r="DW45" s="213"/>
      <c r="DX45" s="213"/>
      <c r="DY45" s="213"/>
      <c r="DZ45" s="213"/>
      <c r="EA45" s="207"/>
      <c r="EB45" s="213"/>
      <c r="EC45" s="213"/>
      <c r="ED45" s="213"/>
      <c r="EE45" s="213"/>
      <c r="EF45" s="207"/>
      <c r="EG45" s="213"/>
      <c r="EH45" s="213"/>
      <c r="EI45" s="213"/>
      <c r="EJ45" s="213"/>
      <c r="EK45" s="207"/>
      <c r="EL45" s="213"/>
      <c r="EM45" s="213"/>
      <c r="EN45" s="213"/>
      <c r="EO45" s="213"/>
      <c r="EP45" s="207"/>
      <c r="EQ45" s="213"/>
      <c r="ER45" s="213"/>
      <c r="ES45" s="213"/>
      <c r="ET45" s="213"/>
      <c r="EU45" s="207"/>
      <c r="EV45" s="213"/>
      <c r="EW45" s="213"/>
      <c r="EX45" s="213"/>
      <c r="EY45" s="213"/>
      <c r="EZ45" s="207"/>
      <c r="FA45" s="213"/>
      <c r="FB45" s="213"/>
      <c r="FC45" s="213"/>
      <c r="FD45" s="213"/>
      <c r="FE45" s="207"/>
      <c r="FF45" s="213"/>
      <c r="FG45" s="213"/>
      <c r="FH45" s="213"/>
      <c r="FI45" s="213"/>
      <c r="FJ45" s="207"/>
      <c r="FK45" s="213"/>
      <c r="FL45" s="213"/>
      <c r="FM45" s="213"/>
      <c r="FN45" s="213"/>
      <c r="FO45" s="207"/>
      <c r="FP45" s="213"/>
      <c r="FQ45" s="213"/>
      <c r="FR45" s="213"/>
      <c r="FS45" s="213"/>
      <c r="FT45" s="207"/>
      <c r="FU45" s="213"/>
      <c r="FV45" s="213"/>
      <c r="FW45" s="213"/>
      <c r="FX45" s="213"/>
      <c r="FY45" s="207"/>
      <c r="FZ45" s="213"/>
      <c r="GA45" s="213"/>
      <c r="GB45" s="213"/>
      <c r="GC45" s="213"/>
      <c r="GD45" s="207"/>
      <c r="GE45" s="213"/>
      <c r="GF45" s="213"/>
      <c r="GG45" s="213"/>
      <c r="GH45" s="213"/>
      <c r="GI45" s="207"/>
      <c r="GJ45" s="213"/>
      <c r="GK45" s="213"/>
      <c r="GL45" s="213"/>
      <c r="GM45" s="213"/>
      <c r="GN45" s="207"/>
      <c r="GO45" s="213"/>
      <c r="GP45" s="213"/>
      <c r="GQ45" s="213"/>
      <c r="GR45" s="213"/>
      <c r="GS45" s="207"/>
      <c r="GT45" s="213"/>
      <c r="GU45" s="213"/>
      <c r="GV45" s="213"/>
      <c r="GW45" s="213"/>
      <c r="GX45" s="207"/>
      <c r="GY45" s="213"/>
      <c r="GZ45" s="213"/>
      <c r="HA45" s="213"/>
      <c r="HB45" s="213"/>
      <c r="HC45" s="207"/>
      <c r="HD45" s="213"/>
      <c r="HE45" s="213"/>
      <c r="HF45" s="213"/>
      <c r="HG45" s="213"/>
      <c r="HH45" s="207"/>
      <c r="HI45" s="213"/>
      <c r="HJ45" s="213"/>
      <c r="HK45" s="213"/>
      <c r="HL45" s="213"/>
      <c r="HM45" s="207"/>
      <c r="HN45" s="213"/>
      <c r="HO45" s="213"/>
      <c r="HP45" s="213"/>
      <c r="HQ45" s="213"/>
      <c r="HR45" s="207"/>
      <c r="HS45" s="213"/>
      <c r="HT45" s="213"/>
      <c r="HU45" s="213"/>
      <c r="HV45" s="213"/>
      <c r="HW45" s="207"/>
      <c r="HX45" s="213"/>
      <c r="HY45" s="213"/>
      <c r="HZ45" s="213"/>
      <c r="IA45" s="213"/>
      <c r="IB45" s="207"/>
      <c r="IC45" s="213"/>
      <c r="ID45" s="213"/>
      <c r="IE45" s="213"/>
      <c r="IF45" s="213"/>
      <c r="IG45" s="207"/>
      <c r="IH45" s="213"/>
      <c r="II45" s="213"/>
      <c r="IJ45" s="213"/>
      <c r="IK45" s="213"/>
      <c r="IL45" s="207"/>
      <c r="IM45" s="213"/>
      <c r="IN45" s="213"/>
      <c r="IO45" s="213"/>
      <c r="IP45" s="213"/>
      <c r="IQ45" s="207"/>
      <c r="IR45" s="213"/>
      <c r="IS45" s="213"/>
      <c r="IT45" s="213"/>
      <c r="IU45" s="213"/>
      <c r="IV45" s="207"/>
    </row>
    <row r="46" spans="1:256" x14ac:dyDescent="0.2">
      <c r="A46" s="208" t="s">
        <v>122</v>
      </c>
      <c r="B46" s="542">
        <f>'4V 4_1 PSA.3'!B46+'4V 4_1 PSA.6'!B46+'4V 4_1 PSA.9'!B46</f>
        <v>49244</v>
      </c>
      <c r="C46" s="543">
        <f>'4V 4_1 PSA.3'!C46+'4V 4_1 PSA.6'!C46+'4V 4_1 PSA.9'!C46</f>
        <v>56463</v>
      </c>
      <c r="D46" s="544">
        <f>'4V 4_1 PSA.3'!D46+'4V 4_1 PSA.6'!D46+'4V 4_1 PSA.9'!D46</f>
        <v>27</v>
      </c>
      <c r="E46" s="545">
        <f>'4V 4_1 PSA.3'!E46+'4V 4_1 PSA.6'!E46+'4V 4_1 PSA.9'!E46</f>
        <v>41</v>
      </c>
      <c r="F46" s="214"/>
    </row>
    <row r="47" spans="1:256" x14ac:dyDescent="0.2">
      <c r="A47" s="210" t="s">
        <v>123</v>
      </c>
      <c r="B47" s="546">
        <f>'4V 4_1 PSA.3'!B47+'4V 4_1 PSA.6'!B47+'4V 4_1 PSA.9'!B47</f>
        <v>47578</v>
      </c>
      <c r="C47" s="547">
        <f>'4V 4_1 PSA.3'!C47+'4V 4_1 PSA.6'!C47+'4V 4_1 PSA.9'!C47</f>
        <v>54308</v>
      </c>
      <c r="D47" s="548">
        <f>'4V 4_1 PSA.3'!D47+'4V 4_1 PSA.6'!D47+'4V 4_1 PSA.9'!D47</f>
        <v>31</v>
      </c>
      <c r="E47" s="549">
        <f>'4V 4_1 PSA.3'!E47+'4V 4_1 PSA.6'!E47+'4V 4_1 PSA.9'!E47</f>
        <v>59</v>
      </c>
      <c r="F47" s="212"/>
      <c r="G47" s="213"/>
      <c r="H47" s="213"/>
      <c r="I47" s="213"/>
      <c r="J47" s="213"/>
      <c r="K47" s="207"/>
      <c r="L47" s="213"/>
      <c r="M47" s="213"/>
      <c r="N47" s="213"/>
      <c r="O47" s="213"/>
      <c r="P47" s="207"/>
      <c r="Q47" s="213"/>
      <c r="R47" s="213"/>
      <c r="S47" s="213"/>
      <c r="T47" s="213"/>
      <c r="U47" s="207"/>
      <c r="V47" s="213"/>
      <c r="W47" s="213"/>
      <c r="X47" s="213"/>
      <c r="Y47" s="213"/>
      <c r="Z47" s="207"/>
      <c r="AA47" s="213"/>
      <c r="AB47" s="213"/>
      <c r="AC47" s="213"/>
      <c r="AD47" s="213"/>
      <c r="AE47" s="207"/>
      <c r="AF47" s="213"/>
      <c r="AG47" s="213"/>
      <c r="AH47" s="213"/>
      <c r="AI47" s="213"/>
      <c r="AJ47" s="207"/>
      <c r="AK47" s="213"/>
      <c r="AL47" s="213"/>
      <c r="AM47" s="213"/>
      <c r="AN47" s="213"/>
      <c r="AO47" s="207"/>
      <c r="AP47" s="213"/>
      <c r="AQ47" s="213"/>
      <c r="AR47" s="213"/>
      <c r="AS47" s="213"/>
      <c r="AT47" s="207"/>
      <c r="AU47" s="213"/>
      <c r="AV47" s="213"/>
      <c r="AW47" s="213"/>
      <c r="AX47" s="213"/>
      <c r="AY47" s="207"/>
      <c r="AZ47" s="213"/>
      <c r="BA47" s="213"/>
      <c r="BB47" s="213"/>
      <c r="BC47" s="213"/>
      <c r="BD47" s="207"/>
      <c r="BE47" s="213"/>
      <c r="BF47" s="213"/>
      <c r="BG47" s="213"/>
      <c r="BH47" s="213"/>
      <c r="BI47" s="207"/>
      <c r="BJ47" s="213"/>
      <c r="BK47" s="213"/>
      <c r="BL47" s="213"/>
      <c r="BM47" s="213"/>
      <c r="BN47" s="207"/>
      <c r="BO47" s="213"/>
      <c r="BP47" s="213"/>
      <c r="BQ47" s="213"/>
      <c r="BR47" s="213"/>
      <c r="BS47" s="207"/>
      <c r="BT47" s="213"/>
      <c r="BU47" s="213"/>
      <c r="BV47" s="213"/>
      <c r="BW47" s="213"/>
      <c r="BX47" s="207"/>
      <c r="BY47" s="213"/>
      <c r="BZ47" s="213"/>
      <c r="CA47" s="213"/>
      <c r="CB47" s="213"/>
      <c r="CC47" s="207"/>
      <c r="CD47" s="213"/>
      <c r="CE47" s="213"/>
      <c r="CF47" s="213"/>
      <c r="CG47" s="213"/>
      <c r="CH47" s="207"/>
      <c r="CI47" s="213"/>
      <c r="CJ47" s="213"/>
      <c r="CK47" s="213"/>
      <c r="CL47" s="213"/>
      <c r="CM47" s="207"/>
      <c r="CN47" s="213"/>
      <c r="CO47" s="213"/>
      <c r="CP47" s="213"/>
      <c r="CQ47" s="213"/>
      <c r="CR47" s="207"/>
      <c r="CS47" s="213"/>
      <c r="CT47" s="213"/>
      <c r="CU47" s="213"/>
      <c r="CV47" s="213"/>
      <c r="CW47" s="207"/>
      <c r="CX47" s="213"/>
      <c r="CY47" s="213"/>
      <c r="CZ47" s="213"/>
      <c r="DA47" s="213"/>
      <c r="DB47" s="207"/>
      <c r="DC47" s="213"/>
      <c r="DD47" s="213"/>
      <c r="DE47" s="213"/>
      <c r="DF47" s="213"/>
      <c r="DG47" s="207"/>
      <c r="DH47" s="213"/>
      <c r="DI47" s="213"/>
      <c r="DJ47" s="213"/>
      <c r="DK47" s="213"/>
      <c r="DL47" s="207"/>
      <c r="DM47" s="213"/>
      <c r="DN47" s="213"/>
      <c r="DO47" s="213"/>
      <c r="DP47" s="213"/>
      <c r="DQ47" s="207"/>
      <c r="DR47" s="213"/>
      <c r="DS47" s="213"/>
      <c r="DT47" s="213"/>
      <c r="DU47" s="213"/>
      <c r="DV47" s="207"/>
      <c r="DW47" s="213"/>
      <c r="DX47" s="213"/>
      <c r="DY47" s="213"/>
      <c r="DZ47" s="213"/>
      <c r="EA47" s="207"/>
      <c r="EB47" s="213"/>
      <c r="EC47" s="213"/>
      <c r="ED47" s="213"/>
      <c r="EE47" s="213"/>
      <c r="EF47" s="207"/>
      <c r="EG47" s="213"/>
      <c r="EH47" s="213"/>
      <c r="EI47" s="213"/>
      <c r="EJ47" s="213"/>
      <c r="EK47" s="207"/>
      <c r="EL47" s="213"/>
      <c r="EM47" s="213"/>
      <c r="EN47" s="213"/>
      <c r="EO47" s="213"/>
      <c r="EP47" s="207"/>
      <c r="EQ47" s="213"/>
      <c r="ER47" s="213"/>
      <c r="ES47" s="213"/>
      <c r="ET47" s="213"/>
      <c r="EU47" s="207"/>
      <c r="EV47" s="213"/>
      <c r="EW47" s="213"/>
      <c r="EX47" s="213"/>
      <c r="EY47" s="213"/>
      <c r="EZ47" s="207"/>
      <c r="FA47" s="213"/>
      <c r="FB47" s="213"/>
      <c r="FC47" s="213"/>
      <c r="FD47" s="213"/>
      <c r="FE47" s="207"/>
      <c r="FF47" s="213"/>
      <c r="FG47" s="213"/>
      <c r="FH47" s="213"/>
      <c r="FI47" s="213"/>
      <c r="FJ47" s="207"/>
      <c r="FK47" s="213"/>
      <c r="FL47" s="213"/>
      <c r="FM47" s="213"/>
      <c r="FN47" s="213"/>
      <c r="FO47" s="207"/>
      <c r="FP47" s="213"/>
      <c r="FQ47" s="213"/>
      <c r="FR47" s="213"/>
      <c r="FS47" s="213"/>
      <c r="FT47" s="207"/>
      <c r="FU47" s="213"/>
      <c r="FV47" s="213"/>
      <c r="FW47" s="213"/>
      <c r="FX47" s="213"/>
      <c r="FY47" s="207"/>
      <c r="FZ47" s="213"/>
      <c r="GA47" s="213"/>
      <c r="GB47" s="213"/>
      <c r="GC47" s="213"/>
      <c r="GD47" s="207"/>
      <c r="GE47" s="213"/>
      <c r="GF47" s="213"/>
      <c r="GG47" s="213"/>
      <c r="GH47" s="213"/>
      <c r="GI47" s="207"/>
      <c r="GJ47" s="213"/>
      <c r="GK47" s="213"/>
      <c r="GL47" s="213"/>
      <c r="GM47" s="213"/>
      <c r="GN47" s="207"/>
      <c r="GO47" s="213"/>
      <c r="GP47" s="213"/>
      <c r="GQ47" s="213"/>
      <c r="GR47" s="213"/>
      <c r="GS47" s="207"/>
      <c r="GT47" s="213"/>
      <c r="GU47" s="213"/>
      <c r="GV47" s="213"/>
      <c r="GW47" s="213"/>
      <c r="GX47" s="207"/>
      <c r="GY47" s="213"/>
      <c r="GZ47" s="213"/>
      <c r="HA47" s="213"/>
      <c r="HB47" s="213"/>
      <c r="HC47" s="207"/>
      <c r="HD47" s="213"/>
      <c r="HE47" s="213"/>
      <c r="HF47" s="213"/>
      <c r="HG47" s="213"/>
      <c r="HH47" s="207"/>
      <c r="HI47" s="213"/>
      <c r="HJ47" s="213"/>
      <c r="HK47" s="213"/>
      <c r="HL47" s="213"/>
      <c r="HM47" s="207"/>
      <c r="HN47" s="213"/>
      <c r="HO47" s="213"/>
      <c r="HP47" s="213"/>
      <c r="HQ47" s="213"/>
      <c r="HR47" s="207"/>
      <c r="HS47" s="213"/>
      <c r="HT47" s="213"/>
      <c r="HU47" s="213"/>
      <c r="HV47" s="213"/>
      <c r="HW47" s="207"/>
      <c r="HX47" s="213"/>
      <c r="HY47" s="213"/>
      <c r="HZ47" s="213"/>
      <c r="IA47" s="213"/>
      <c r="IB47" s="207"/>
      <c r="IC47" s="213"/>
      <c r="ID47" s="213"/>
      <c r="IE47" s="213"/>
      <c r="IF47" s="213"/>
      <c r="IG47" s="207"/>
      <c r="IH47" s="213"/>
      <c r="II47" s="213"/>
      <c r="IJ47" s="213"/>
      <c r="IK47" s="213"/>
      <c r="IL47" s="207"/>
      <c r="IM47" s="213"/>
      <c r="IN47" s="213"/>
      <c r="IO47" s="213"/>
      <c r="IP47" s="213"/>
      <c r="IQ47" s="207"/>
      <c r="IR47" s="213"/>
      <c r="IS47" s="213"/>
      <c r="IT47" s="213"/>
      <c r="IU47" s="213"/>
      <c r="IV47" s="207"/>
    </row>
    <row r="48" spans="1:256" x14ac:dyDescent="0.2">
      <c r="A48" s="208" t="s">
        <v>124</v>
      </c>
      <c r="B48" s="542">
        <f>'4V 4_1 PSA.3'!B48+'4V 4_1 PSA.6'!B48+'4V 4_1 PSA.9'!B48</f>
        <v>45610</v>
      </c>
      <c r="C48" s="543">
        <f>'4V 4_1 PSA.3'!C48+'4V 4_1 PSA.6'!C48+'4V 4_1 PSA.9'!C48</f>
        <v>54199</v>
      </c>
      <c r="D48" s="544">
        <f>'4V 4_1 PSA.3'!D48+'4V 4_1 PSA.6'!D48+'4V 4_1 PSA.9'!D48</f>
        <v>34</v>
      </c>
      <c r="E48" s="545">
        <f>'4V 4_1 PSA.3'!E48+'4V 4_1 PSA.6'!E48+'4V 4_1 PSA.9'!E48</f>
        <v>67</v>
      </c>
      <c r="F48" s="214"/>
    </row>
    <row r="49" spans="1:5" x14ac:dyDescent="0.2">
      <c r="A49" s="210" t="s">
        <v>125</v>
      </c>
      <c r="B49" s="546">
        <f>'4V 4_1 PSA.3'!B49+'4V 4_1 PSA.6'!B49+'4V 4_1 PSA.9'!B49</f>
        <v>43910</v>
      </c>
      <c r="C49" s="547">
        <f>'4V 4_1 PSA.3'!C49+'4V 4_1 PSA.6'!C49+'4V 4_1 PSA.9'!C49</f>
        <v>55562</v>
      </c>
      <c r="D49" s="548">
        <f>'4V 4_1 PSA.3'!D49+'4V 4_1 PSA.6'!D49+'4V 4_1 PSA.9'!D49</f>
        <v>30</v>
      </c>
      <c r="E49" s="549">
        <f>'4V 4_1 PSA.3'!E49+'4V 4_1 PSA.6'!E49+'4V 4_1 PSA.9'!E49</f>
        <v>61</v>
      </c>
    </row>
    <row r="50" spans="1:5" x14ac:dyDescent="0.2">
      <c r="A50" s="208" t="s">
        <v>126</v>
      </c>
      <c r="B50" s="542">
        <f>'4V 4_1 PSA.3'!B50+'4V 4_1 PSA.6'!B50+'4V 4_1 PSA.9'!B50</f>
        <v>42185</v>
      </c>
      <c r="C50" s="543">
        <f>'4V 4_1 PSA.3'!C50+'4V 4_1 PSA.6'!C50+'4V 4_1 PSA.9'!C50</f>
        <v>56013</v>
      </c>
      <c r="D50" s="544">
        <f>'4V 4_1 PSA.3'!D50+'4V 4_1 PSA.6'!D50+'4V 4_1 PSA.9'!D50</f>
        <v>42</v>
      </c>
      <c r="E50" s="545">
        <f>'4V 4_1 PSA.3'!E50+'4V 4_1 PSA.6'!E50+'4V 4_1 PSA.9'!E50</f>
        <v>81</v>
      </c>
    </row>
    <row r="51" spans="1:5" x14ac:dyDescent="0.2">
      <c r="A51" s="210" t="s">
        <v>127</v>
      </c>
      <c r="B51" s="546">
        <f>'4V 4_1 PSA.3'!B51+'4V 4_1 PSA.6'!B51+'4V 4_1 PSA.9'!B51</f>
        <v>41867</v>
      </c>
      <c r="C51" s="547">
        <f>'4V 4_1 PSA.3'!C51+'4V 4_1 PSA.6'!C51+'4V 4_1 PSA.9'!C51</f>
        <v>56961</v>
      </c>
      <c r="D51" s="548">
        <f>'4V 4_1 PSA.3'!D51+'4V 4_1 PSA.6'!D51+'4V 4_1 PSA.9'!D51</f>
        <v>51</v>
      </c>
      <c r="E51" s="549">
        <f>'4V 4_1 PSA.3'!E51+'4V 4_1 PSA.6'!E51+'4V 4_1 PSA.9'!E51</f>
        <v>119</v>
      </c>
    </row>
    <row r="52" spans="1:5" x14ac:dyDescent="0.2">
      <c r="A52" s="208" t="s">
        <v>128</v>
      </c>
      <c r="B52" s="542">
        <f>'4V 4_1 PSA.3'!B52+'4V 4_1 PSA.6'!B52+'4V 4_1 PSA.9'!B52</f>
        <v>41326</v>
      </c>
      <c r="C52" s="543">
        <f>'4V 4_1 PSA.3'!C52+'4V 4_1 PSA.6'!C52+'4V 4_1 PSA.9'!C52</f>
        <v>57260</v>
      </c>
      <c r="D52" s="544">
        <f>'4V 4_1 PSA.3'!D52+'4V 4_1 PSA.6'!D52+'4V 4_1 PSA.9'!D52</f>
        <v>66</v>
      </c>
      <c r="E52" s="545">
        <f>'4V 4_1 PSA.3'!E52+'4V 4_1 PSA.6'!E52+'4V 4_1 PSA.9'!E52</f>
        <v>106</v>
      </c>
    </row>
    <row r="53" spans="1:5" x14ac:dyDescent="0.2">
      <c r="A53" s="210" t="s">
        <v>129</v>
      </c>
      <c r="B53" s="546">
        <f>'4V 4_1 PSA.3'!B53+'4V 4_1 PSA.6'!B53+'4V 4_1 PSA.9'!B53</f>
        <v>40886</v>
      </c>
      <c r="C53" s="547">
        <f>'4V 4_1 PSA.3'!C53+'4V 4_1 PSA.6'!C53+'4V 4_1 PSA.9'!C53</f>
        <v>53226</v>
      </c>
      <c r="D53" s="548">
        <f>'4V 4_1 PSA.3'!D53+'4V 4_1 PSA.6'!D53+'4V 4_1 PSA.9'!D53</f>
        <v>78</v>
      </c>
      <c r="E53" s="549">
        <f>'4V 4_1 PSA.3'!E53+'4V 4_1 PSA.6'!E53+'4V 4_1 PSA.9'!E53</f>
        <v>121</v>
      </c>
    </row>
    <row r="54" spans="1:5" x14ac:dyDescent="0.2">
      <c r="A54" s="208" t="s">
        <v>130</v>
      </c>
      <c r="B54" s="542">
        <f>'4V 4_1 PSA.3'!B54+'4V 4_1 PSA.6'!B54+'4V 4_1 PSA.9'!B54</f>
        <v>40428</v>
      </c>
      <c r="C54" s="543">
        <f>'4V 4_1 PSA.3'!C54+'4V 4_1 PSA.6'!C54+'4V 4_1 PSA.9'!C54</f>
        <v>47904</v>
      </c>
      <c r="D54" s="544">
        <f>'4V 4_1 PSA.3'!D54+'4V 4_1 PSA.6'!D54+'4V 4_1 PSA.9'!D54</f>
        <v>116</v>
      </c>
      <c r="E54" s="545">
        <f>'4V 4_1 PSA.3'!E54+'4V 4_1 PSA.6'!E54+'4V 4_1 PSA.9'!E54</f>
        <v>97</v>
      </c>
    </row>
    <row r="55" spans="1:5" x14ac:dyDescent="0.2">
      <c r="A55" s="210" t="s">
        <v>131</v>
      </c>
      <c r="B55" s="546">
        <f>'4V 4_1 PSA.3'!B55+'4V 4_1 PSA.6'!B55+'4V 4_1 PSA.9'!B55</f>
        <v>36712</v>
      </c>
      <c r="C55" s="547">
        <f>'4V 4_1 PSA.3'!C55+'4V 4_1 PSA.6'!C55+'4V 4_1 PSA.9'!C55</f>
        <v>44224</v>
      </c>
      <c r="D55" s="548">
        <f>'4V 4_1 PSA.3'!D55+'4V 4_1 PSA.6'!D55+'4V 4_1 PSA.9'!D55</f>
        <v>69</v>
      </c>
      <c r="E55" s="549">
        <f>'4V 4_1 PSA.3'!E55+'4V 4_1 PSA.6'!E55+'4V 4_1 PSA.9'!E55</f>
        <v>91</v>
      </c>
    </row>
    <row r="56" spans="1:5" x14ac:dyDescent="0.2">
      <c r="A56" s="208" t="s">
        <v>132</v>
      </c>
      <c r="B56" s="542">
        <f>'4V 4_1 PSA.3'!B56+'4V 4_1 PSA.6'!B56+'4V 4_1 PSA.9'!B56</f>
        <v>33106</v>
      </c>
      <c r="C56" s="543">
        <f>'4V 4_1 PSA.3'!C56+'4V 4_1 PSA.6'!C56+'4V 4_1 PSA.9'!C56</f>
        <v>39465</v>
      </c>
      <c r="D56" s="544">
        <f>'4V 4_1 PSA.3'!D56+'4V 4_1 PSA.6'!D56+'4V 4_1 PSA.9'!D56</f>
        <v>80</v>
      </c>
      <c r="E56" s="545">
        <f>'4V 4_1 PSA.3'!E56+'4V 4_1 PSA.6'!E56+'4V 4_1 PSA.9'!E56</f>
        <v>85</v>
      </c>
    </row>
    <row r="57" spans="1:5" x14ac:dyDescent="0.2">
      <c r="A57" s="210" t="s">
        <v>133</v>
      </c>
      <c r="B57" s="546">
        <f>'4V 4_1 PSA.3'!B57+'4V 4_1 PSA.6'!B57+'4V 4_1 PSA.9'!B57</f>
        <v>29588</v>
      </c>
      <c r="C57" s="547">
        <f>'4V 4_1 PSA.3'!C57+'4V 4_1 PSA.6'!C57+'4V 4_1 PSA.9'!C57</f>
        <v>34133</v>
      </c>
      <c r="D57" s="548">
        <f>'4V 4_1 PSA.3'!D57+'4V 4_1 PSA.6'!D57+'4V 4_1 PSA.9'!D57</f>
        <v>73</v>
      </c>
      <c r="E57" s="549">
        <f>'4V 4_1 PSA.3'!E57+'4V 4_1 PSA.6'!E57+'4V 4_1 PSA.9'!E57</f>
        <v>83</v>
      </c>
    </row>
    <row r="58" spans="1:5" x14ac:dyDescent="0.2">
      <c r="A58" s="208" t="s">
        <v>134</v>
      </c>
      <c r="B58" s="542">
        <f>'4V 4_1 PSA.3'!B58+'4V 4_1 PSA.6'!B58+'4V 4_1 PSA.9'!B58</f>
        <v>25355</v>
      </c>
      <c r="C58" s="543">
        <f>'4V 4_1 PSA.3'!C58+'4V 4_1 PSA.6'!C58+'4V 4_1 PSA.9'!C58</f>
        <v>28644</v>
      </c>
      <c r="D58" s="544">
        <f>'4V 4_1 PSA.3'!D58+'4V 4_1 PSA.6'!D58+'4V 4_1 PSA.9'!D58</f>
        <v>71</v>
      </c>
      <c r="E58" s="545">
        <f>'4V 4_1 PSA.3'!E58+'4V 4_1 PSA.6'!E58+'4V 4_1 PSA.9'!E58</f>
        <v>94</v>
      </c>
    </row>
    <row r="59" spans="1:5" x14ac:dyDescent="0.2">
      <c r="A59" s="210" t="s">
        <v>135</v>
      </c>
      <c r="B59" s="546">
        <f>'4V 4_1 PSA.3'!B59+'4V 4_1 PSA.6'!B59+'4V 4_1 PSA.9'!B59</f>
        <v>21199</v>
      </c>
      <c r="C59" s="547">
        <f>'4V 4_1 PSA.3'!C59+'4V 4_1 PSA.6'!C59+'4V 4_1 PSA.9'!C59</f>
        <v>23362</v>
      </c>
      <c r="D59" s="548">
        <f>'4V 4_1 PSA.3'!D59+'4V 4_1 PSA.6'!D59+'4V 4_1 PSA.9'!D59</f>
        <v>79</v>
      </c>
      <c r="E59" s="549">
        <f>'4V 4_1 PSA.3'!E59+'4V 4_1 PSA.6'!E59+'4V 4_1 PSA.9'!E59</f>
        <v>54</v>
      </c>
    </row>
    <row r="60" spans="1:5" x14ac:dyDescent="0.2">
      <c r="A60" s="208" t="s">
        <v>136</v>
      </c>
      <c r="B60" s="542">
        <f>'4V 4_1 PSA.3'!B60+'4V 4_1 PSA.6'!B60+'4V 4_1 PSA.9'!B60</f>
        <v>18299</v>
      </c>
      <c r="C60" s="543">
        <f>'4V 4_1 PSA.3'!C60+'4V 4_1 PSA.6'!C60+'4V 4_1 PSA.9'!C60</f>
        <v>19464</v>
      </c>
      <c r="D60" s="544">
        <f>'4V 4_1 PSA.3'!D60+'4V 4_1 PSA.6'!D60+'4V 4_1 PSA.9'!D60</f>
        <v>43</v>
      </c>
      <c r="E60" s="545">
        <f>'4V 4_1 PSA.3'!E60+'4V 4_1 PSA.6'!E60+'4V 4_1 PSA.9'!E60</f>
        <v>62</v>
      </c>
    </row>
    <row r="61" spans="1:5" x14ac:dyDescent="0.2">
      <c r="A61" s="210" t="s">
        <v>137</v>
      </c>
      <c r="B61" s="546">
        <f>'4V 4_1 PSA.3'!B61+'4V 4_1 PSA.6'!B61+'4V 4_1 PSA.9'!B61</f>
        <v>11259</v>
      </c>
      <c r="C61" s="547">
        <f>'4V 4_1 PSA.3'!C61+'4V 4_1 PSA.6'!C61+'4V 4_1 PSA.9'!C61</f>
        <v>10359</v>
      </c>
      <c r="D61" s="548">
        <f>'4V 4_1 PSA.3'!D61+'4V 4_1 PSA.6'!D61+'4V 4_1 PSA.9'!D61</f>
        <v>53</v>
      </c>
      <c r="E61" s="549">
        <f>'4V 4_1 PSA.3'!E61+'4V 4_1 PSA.6'!E61+'4V 4_1 PSA.9'!E61</f>
        <v>70</v>
      </c>
    </row>
    <row r="62" spans="1:5" x14ac:dyDescent="0.2">
      <c r="A62" s="208" t="s">
        <v>138</v>
      </c>
      <c r="B62" s="542">
        <f>'4V 4_1 PSA.3'!B62+'4V 4_1 PSA.6'!B62+'4V 4_1 PSA.9'!B62</f>
        <v>5577</v>
      </c>
      <c r="C62" s="543">
        <f>'4V 4_1 PSA.3'!C62+'4V 4_1 PSA.6'!C62+'4V 4_1 PSA.9'!C62</f>
        <v>3756</v>
      </c>
      <c r="D62" s="544">
        <f>'4V 4_1 PSA.3'!D62+'4V 4_1 PSA.6'!D62+'4V 4_1 PSA.9'!D62</f>
        <v>18</v>
      </c>
      <c r="E62" s="545">
        <f>'4V 4_1 PSA.3'!E62+'4V 4_1 PSA.6'!E62+'4V 4_1 PSA.9'!E62</f>
        <v>19</v>
      </c>
    </row>
    <row r="63" spans="1:5" x14ac:dyDescent="0.2">
      <c r="A63" s="210" t="s">
        <v>139</v>
      </c>
      <c r="B63" s="546">
        <f>'4V 4_1 PSA.3'!B63+'4V 4_1 PSA.6'!B63+'4V 4_1 PSA.9'!B63</f>
        <v>4480</v>
      </c>
      <c r="C63" s="547">
        <f>'4V 4_1 PSA.3'!C63+'4V 4_1 PSA.6'!C63+'4V 4_1 PSA.9'!C63</f>
        <v>3113</v>
      </c>
      <c r="D63" s="548">
        <f>'4V 4_1 PSA.3'!D63+'4V 4_1 PSA.6'!D63+'4V 4_1 PSA.9'!D63</f>
        <v>4</v>
      </c>
      <c r="E63" s="552">
        <f>'4V 4_1 PSA.3'!E63+'4V 4_1 PSA.6'!E63+'4V 4_1 PSA.9'!E63</f>
        <v>1</v>
      </c>
    </row>
    <row r="64" spans="1:5" x14ac:dyDescent="0.2">
      <c r="A64" s="208" t="s">
        <v>140</v>
      </c>
      <c r="B64" s="542">
        <f>'4V 4_1 PSA.3'!B64+'4V 4_1 PSA.6'!B64+'4V 4_1 PSA.9'!B64</f>
        <v>3762</v>
      </c>
      <c r="C64" s="543">
        <f>'4V 4_1 PSA.3'!C64+'4V 4_1 PSA.6'!C64+'4V 4_1 PSA.9'!C64</f>
        <v>2549</v>
      </c>
      <c r="D64" s="544">
        <f>'4V 4_1 PSA.3'!D64+'4V 4_1 PSA.6'!D64+'4V 4_1 PSA.9'!D64</f>
        <v>4</v>
      </c>
      <c r="E64" s="551">
        <f>'4V 4_1 PSA.3'!E64+'4V 4_1 PSA.6'!E64+'4V 4_1 PSA.9'!E64</f>
        <v>2</v>
      </c>
    </row>
    <row r="65" spans="1:6" x14ac:dyDescent="0.2">
      <c r="A65" s="210" t="s">
        <v>141</v>
      </c>
      <c r="B65" s="546">
        <f>'4V 4_1 PSA.3'!B65+'4V 4_1 PSA.6'!B65+'4V 4_1 PSA.9'!B65</f>
        <v>3090</v>
      </c>
      <c r="C65" s="552">
        <f>'4V 4_1 PSA.3'!C65+'4V 4_1 PSA.6'!C65+'4V 4_1 PSA.9'!C65</f>
        <v>2199</v>
      </c>
      <c r="D65" s="546">
        <f>'4V 4_1 PSA.3'!D65+'4V 4_1 PSA.6'!D65+'4V 4_1 PSA.9'!D65</f>
        <v>3</v>
      </c>
      <c r="E65" s="552">
        <f>'4V 4_1 PSA.3'!E65+'4V 4_1 PSA.6'!E65+'4V 4_1 PSA.9'!E65</f>
        <v>3</v>
      </c>
    </row>
    <row r="66" spans="1:6" x14ac:dyDescent="0.2">
      <c r="A66" s="208" t="s">
        <v>142</v>
      </c>
      <c r="B66" s="542">
        <f>'4V 4_1 PSA.3'!B66+'4V 4_1 PSA.6'!B66+'4V 4_1 PSA.9'!B66</f>
        <v>5857</v>
      </c>
      <c r="C66" s="551">
        <f>'4V 4_1 PSA.3'!C66+'4V 4_1 PSA.6'!C66+'4V 4_1 PSA.9'!C66</f>
        <v>4658</v>
      </c>
      <c r="D66" s="542">
        <f>'4V 4_1 PSA.3'!D66+'4V 4_1 PSA.6'!D66+'4V 4_1 PSA.9'!D66</f>
        <v>9</v>
      </c>
      <c r="E66" s="551">
        <f>'4V 4_1 PSA.3'!E66+'4V 4_1 PSA.6'!E66+'4V 4_1 PSA.9'!E66</f>
        <v>1</v>
      </c>
    </row>
    <row r="67" spans="1:6" ht="13.5" thickBot="1" x14ac:dyDescent="0.25">
      <c r="A67" s="219" t="s">
        <v>85</v>
      </c>
      <c r="B67" s="553">
        <f>SUM(B16:B66)</f>
        <v>1383224</v>
      </c>
      <c r="C67" s="554">
        <f t="shared" ref="C67:E67" si="0">SUM(C16:C66)</f>
        <v>1643090</v>
      </c>
      <c r="D67" s="553">
        <f t="shared" si="0"/>
        <v>1180</v>
      </c>
      <c r="E67" s="554">
        <f t="shared" si="0"/>
        <v>1554</v>
      </c>
    </row>
    <row r="68" spans="1:6" ht="6.75" customHeight="1" x14ac:dyDescent="0.2"/>
    <row r="69" spans="1:6" x14ac:dyDescent="0.2">
      <c r="A69" s="73"/>
    </row>
    <row r="70" spans="1:6" x14ac:dyDescent="0.2">
      <c r="F70" s="134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3" firstPageNumber="31" orientation="portrait" useFirstPageNumber="1" r:id="rId1"/>
  <headerFooter>
    <oddFooter>&amp;R&amp;P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syncVertical="1" syncRef="A1" transitionEvaluation="1" codeName="Hoja22">
    <tabColor theme="6" tint="-0.249977111117893"/>
    <pageSetUpPr fitToPage="1"/>
  </sheetPr>
  <dimension ref="A1:IV69"/>
  <sheetViews>
    <sheetView showGridLines="0" view="pageBreakPreview" zoomScaleNormal="86" zoomScaleSheetLayoutView="100" workbookViewId="0"/>
  </sheetViews>
  <sheetFormatPr baseColWidth="10" defaultColWidth="9.7109375" defaultRowHeight="12.75" x14ac:dyDescent="0.2"/>
  <cols>
    <col min="1" max="1" width="16.7109375" style="81" customWidth="1"/>
    <col min="2" max="5" width="19.28515625" style="81" customWidth="1"/>
    <col min="6" max="6" width="14.42578125" style="82" customWidth="1"/>
    <col min="7" max="10" width="16" style="156" customWidth="1"/>
    <col min="11" max="16" width="14.42578125" style="156" customWidth="1"/>
    <col min="17" max="18" width="9.5703125" style="156" customWidth="1"/>
    <col min="19" max="16384" width="9.7109375" style="156"/>
  </cols>
  <sheetData>
    <row r="1" spans="1:21" x14ac:dyDescent="0.2"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</row>
    <row r="2" spans="1:21" x14ac:dyDescent="0.2"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</row>
    <row r="3" spans="1:21" x14ac:dyDescent="0.2">
      <c r="A3" s="593" t="s">
        <v>87</v>
      </c>
      <c r="B3" s="593"/>
      <c r="C3" s="593"/>
      <c r="D3" s="593"/>
      <c r="E3" s="593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</row>
    <row r="4" spans="1:21" x14ac:dyDescent="0.2">
      <c r="A4" s="593" t="s">
        <v>88</v>
      </c>
      <c r="B4" s="593"/>
      <c r="C4" s="593"/>
      <c r="D4" s="593"/>
      <c r="E4" s="593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</row>
    <row r="5" spans="1:21" x14ac:dyDescent="0.2"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</row>
    <row r="6" spans="1:21" x14ac:dyDescent="0.2">
      <c r="A6" s="595" t="s">
        <v>284</v>
      </c>
      <c r="B6" s="595"/>
      <c r="C6" s="595"/>
      <c r="D6" s="595"/>
      <c r="E6" s="595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</row>
    <row r="7" spans="1:21" x14ac:dyDescent="0.2">
      <c r="A7" s="596"/>
      <c r="B7" s="596"/>
      <c r="C7" s="596"/>
      <c r="D7" s="596"/>
      <c r="E7" s="596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</row>
    <row r="8" spans="1:21" x14ac:dyDescent="0.2">
      <c r="A8" s="618" t="s">
        <v>43</v>
      </c>
      <c r="B8" s="618"/>
      <c r="C8" s="618"/>
      <c r="D8" s="618"/>
      <c r="E8" s="618"/>
      <c r="F8" s="194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</row>
    <row r="9" spans="1:21" x14ac:dyDescent="0.2">
      <c r="A9" s="196"/>
      <c r="B9" s="196"/>
      <c r="C9" s="196"/>
      <c r="D9" s="196"/>
      <c r="E9" s="196"/>
      <c r="F9" s="194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</row>
    <row r="10" spans="1:21" x14ac:dyDescent="0.2">
      <c r="A10" s="618" t="s">
        <v>147</v>
      </c>
      <c r="B10" s="618"/>
      <c r="C10" s="618"/>
      <c r="D10" s="618"/>
      <c r="E10" s="618"/>
      <c r="F10" s="194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</row>
    <row r="11" spans="1:21" x14ac:dyDescent="0.2">
      <c r="A11" s="197"/>
      <c r="B11" s="197"/>
      <c r="C11" s="197"/>
      <c r="D11" s="197"/>
      <c r="E11" s="197"/>
      <c r="F11" s="194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</row>
    <row r="12" spans="1:21" x14ac:dyDescent="0.2">
      <c r="A12" s="197"/>
      <c r="B12" s="197"/>
      <c r="C12" s="197" t="s">
        <v>144</v>
      </c>
      <c r="D12" s="197"/>
      <c r="E12" s="196"/>
      <c r="F12" s="194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</row>
    <row r="13" spans="1:21" ht="13.5" thickBot="1" x14ac:dyDescent="0.25">
      <c r="A13" s="198"/>
      <c r="B13" s="198"/>
      <c r="C13" s="198"/>
      <c r="D13" s="199"/>
      <c r="E13" s="200"/>
      <c r="F13" s="201"/>
      <c r="G13" s="201"/>
      <c r="H13" s="202"/>
      <c r="I13" s="203"/>
      <c r="J13" s="203"/>
    </row>
    <row r="14" spans="1:21" ht="12.75" customHeight="1" x14ac:dyDescent="0.2">
      <c r="A14" s="204" t="s">
        <v>90</v>
      </c>
      <c r="B14" s="614" t="s">
        <v>91</v>
      </c>
      <c r="C14" s="614"/>
      <c r="D14" s="615" t="s">
        <v>92</v>
      </c>
      <c r="E14" s="616"/>
      <c r="F14" s="205"/>
      <c r="G14" s="617"/>
      <c r="H14" s="617"/>
      <c r="I14" s="617"/>
      <c r="J14" s="617"/>
    </row>
    <row r="15" spans="1:21" ht="13.5" thickBot="1" x14ac:dyDescent="0.25">
      <c r="A15" s="206" t="s">
        <v>47</v>
      </c>
      <c r="B15" s="92" t="s">
        <v>81</v>
      </c>
      <c r="C15" s="93" t="s">
        <v>82</v>
      </c>
      <c r="D15" s="149" t="s">
        <v>81</v>
      </c>
      <c r="E15" s="150" t="s">
        <v>82</v>
      </c>
      <c r="F15" s="205"/>
      <c r="G15" s="207"/>
      <c r="H15" s="207"/>
      <c r="I15" s="207"/>
      <c r="J15" s="207"/>
    </row>
    <row r="16" spans="1:21" x14ac:dyDescent="0.2">
      <c r="A16" s="208" t="s">
        <v>93</v>
      </c>
      <c r="B16" s="542">
        <v>66</v>
      </c>
      <c r="C16" s="543">
        <v>44</v>
      </c>
      <c r="D16" s="544">
        <v>0</v>
      </c>
      <c r="E16" s="545">
        <v>0</v>
      </c>
      <c r="F16" s="209"/>
      <c r="G16" s="207"/>
      <c r="H16" s="207"/>
      <c r="I16" s="207"/>
      <c r="J16" s="207"/>
    </row>
    <row r="17" spans="1:5" x14ac:dyDescent="0.2">
      <c r="A17" s="210" t="s">
        <v>94</v>
      </c>
      <c r="B17" s="546">
        <v>27</v>
      </c>
      <c r="C17" s="547">
        <v>30</v>
      </c>
      <c r="D17" s="548">
        <v>0</v>
      </c>
      <c r="E17" s="549">
        <v>0</v>
      </c>
    </row>
    <row r="18" spans="1:5" x14ac:dyDescent="0.2">
      <c r="A18" s="208" t="s">
        <v>95</v>
      </c>
      <c r="B18" s="542">
        <v>37</v>
      </c>
      <c r="C18" s="543">
        <v>35</v>
      </c>
      <c r="D18" s="544">
        <v>0</v>
      </c>
      <c r="E18" s="545">
        <v>0</v>
      </c>
    </row>
    <row r="19" spans="1:5" x14ac:dyDescent="0.2">
      <c r="A19" s="210" t="s">
        <v>96</v>
      </c>
      <c r="B19" s="546">
        <v>88</v>
      </c>
      <c r="C19" s="547">
        <v>66</v>
      </c>
      <c r="D19" s="548">
        <v>0</v>
      </c>
      <c r="E19" s="549">
        <v>0</v>
      </c>
    </row>
    <row r="20" spans="1:5" x14ac:dyDescent="0.2">
      <c r="A20" s="208" t="s">
        <v>97</v>
      </c>
      <c r="B20" s="542">
        <v>164</v>
      </c>
      <c r="C20" s="543">
        <v>128</v>
      </c>
      <c r="D20" s="544">
        <v>0</v>
      </c>
      <c r="E20" s="545">
        <v>0</v>
      </c>
    </row>
    <row r="21" spans="1:5" x14ac:dyDescent="0.2">
      <c r="A21" s="210" t="s">
        <v>98</v>
      </c>
      <c r="B21" s="546">
        <v>233</v>
      </c>
      <c r="C21" s="547">
        <v>226</v>
      </c>
      <c r="D21" s="548">
        <v>0</v>
      </c>
      <c r="E21" s="549">
        <v>0</v>
      </c>
    </row>
    <row r="22" spans="1:5" x14ac:dyDescent="0.2">
      <c r="A22" s="208" t="s">
        <v>99</v>
      </c>
      <c r="B22" s="542">
        <v>498</v>
      </c>
      <c r="C22" s="543">
        <v>415</v>
      </c>
      <c r="D22" s="544">
        <v>0</v>
      </c>
      <c r="E22" s="545">
        <v>0</v>
      </c>
    </row>
    <row r="23" spans="1:5" x14ac:dyDescent="0.2">
      <c r="A23" s="210" t="s">
        <v>100</v>
      </c>
      <c r="B23" s="546">
        <v>822</v>
      </c>
      <c r="C23" s="547">
        <v>649</v>
      </c>
      <c r="D23" s="548">
        <v>1</v>
      </c>
      <c r="E23" s="549">
        <v>0</v>
      </c>
    </row>
    <row r="24" spans="1:5" x14ac:dyDescent="0.2">
      <c r="A24" s="208" t="s">
        <v>101</v>
      </c>
      <c r="B24" s="542">
        <v>1347</v>
      </c>
      <c r="C24" s="543">
        <v>1188</v>
      </c>
      <c r="D24" s="544">
        <v>0</v>
      </c>
      <c r="E24" s="545">
        <v>0</v>
      </c>
    </row>
    <row r="25" spans="1:5" x14ac:dyDescent="0.2">
      <c r="A25" s="210" t="s">
        <v>102</v>
      </c>
      <c r="B25" s="546">
        <v>2033</v>
      </c>
      <c r="C25" s="547">
        <v>1864</v>
      </c>
      <c r="D25" s="548">
        <v>0</v>
      </c>
      <c r="E25" s="549">
        <v>0</v>
      </c>
    </row>
    <row r="26" spans="1:5" x14ac:dyDescent="0.2">
      <c r="A26" s="208" t="s">
        <v>103</v>
      </c>
      <c r="B26" s="542">
        <v>2632</v>
      </c>
      <c r="C26" s="543">
        <v>2557</v>
      </c>
      <c r="D26" s="544">
        <v>1</v>
      </c>
      <c r="E26" s="545">
        <v>0</v>
      </c>
    </row>
    <row r="27" spans="1:5" x14ac:dyDescent="0.2">
      <c r="A27" s="210" t="s">
        <v>104</v>
      </c>
      <c r="B27" s="546">
        <v>3535</v>
      </c>
      <c r="C27" s="547">
        <v>3299</v>
      </c>
      <c r="D27" s="548">
        <v>0</v>
      </c>
      <c r="E27" s="549">
        <v>0</v>
      </c>
    </row>
    <row r="28" spans="1:5" x14ac:dyDescent="0.2">
      <c r="A28" s="208" t="s">
        <v>105</v>
      </c>
      <c r="B28" s="542">
        <v>4153</v>
      </c>
      <c r="C28" s="543">
        <v>4072</v>
      </c>
      <c r="D28" s="544">
        <v>2</v>
      </c>
      <c r="E28" s="545">
        <v>2</v>
      </c>
    </row>
    <row r="29" spans="1:5" x14ac:dyDescent="0.2">
      <c r="A29" s="210" t="s">
        <v>106</v>
      </c>
      <c r="B29" s="546">
        <v>4679</v>
      </c>
      <c r="C29" s="547">
        <v>4716</v>
      </c>
      <c r="D29" s="548">
        <v>0</v>
      </c>
      <c r="E29" s="549">
        <v>0</v>
      </c>
    </row>
    <row r="30" spans="1:5" x14ac:dyDescent="0.2">
      <c r="A30" s="208" t="s">
        <v>107</v>
      </c>
      <c r="B30" s="542">
        <v>5106</v>
      </c>
      <c r="C30" s="543">
        <v>5116</v>
      </c>
      <c r="D30" s="544">
        <v>0</v>
      </c>
      <c r="E30" s="545">
        <v>0</v>
      </c>
    </row>
    <row r="31" spans="1:5" x14ac:dyDescent="0.2">
      <c r="A31" s="210" t="s">
        <v>108</v>
      </c>
      <c r="B31" s="546">
        <v>5666</v>
      </c>
      <c r="C31" s="547">
        <v>5716</v>
      </c>
      <c r="D31" s="548">
        <v>0</v>
      </c>
      <c r="E31" s="549">
        <v>1</v>
      </c>
    </row>
    <row r="32" spans="1:5" x14ac:dyDescent="0.2">
      <c r="A32" s="208" t="s">
        <v>109</v>
      </c>
      <c r="B32" s="542">
        <v>5711</v>
      </c>
      <c r="C32" s="543">
        <v>5878</v>
      </c>
      <c r="D32" s="544">
        <v>1</v>
      </c>
      <c r="E32" s="545">
        <v>0</v>
      </c>
    </row>
    <row r="33" spans="1:256" x14ac:dyDescent="0.2">
      <c r="A33" s="210" t="s">
        <v>110</v>
      </c>
      <c r="B33" s="546">
        <v>5971</v>
      </c>
      <c r="C33" s="547">
        <v>6174</v>
      </c>
      <c r="D33" s="548">
        <v>1</v>
      </c>
      <c r="E33" s="549">
        <v>0</v>
      </c>
    </row>
    <row r="34" spans="1:256" x14ac:dyDescent="0.2">
      <c r="A34" s="208" t="s">
        <v>111</v>
      </c>
      <c r="B34" s="542">
        <v>6081</v>
      </c>
      <c r="C34" s="543">
        <v>6491</v>
      </c>
      <c r="D34" s="544">
        <v>2</v>
      </c>
      <c r="E34" s="545">
        <v>0</v>
      </c>
    </row>
    <row r="35" spans="1:256" x14ac:dyDescent="0.2">
      <c r="A35" s="210" t="s">
        <v>112</v>
      </c>
      <c r="B35" s="546">
        <v>6138</v>
      </c>
      <c r="C35" s="547">
        <v>6412</v>
      </c>
      <c r="D35" s="548">
        <v>2</v>
      </c>
      <c r="E35" s="549">
        <v>5</v>
      </c>
    </row>
    <row r="36" spans="1:256" x14ac:dyDescent="0.2">
      <c r="A36" s="208" t="s">
        <v>113</v>
      </c>
      <c r="B36" s="542">
        <v>6216</v>
      </c>
      <c r="C36" s="543">
        <v>6591</v>
      </c>
      <c r="D36" s="544">
        <v>1</v>
      </c>
      <c r="E36" s="545">
        <v>2</v>
      </c>
    </row>
    <row r="37" spans="1:256" x14ac:dyDescent="0.2">
      <c r="A37" s="210" t="s">
        <v>114</v>
      </c>
      <c r="B37" s="546">
        <v>6398</v>
      </c>
      <c r="C37" s="547">
        <v>6739</v>
      </c>
      <c r="D37" s="548">
        <v>3</v>
      </c>
      <c r="E37" s="549">
        <v>4</v>
      </c>
    </row>
    <row r="38" spans="1:256" x14ac:dyDescent="0.2">
      <c r="A38" s="208" t="s">
        <v>115</v>
      </c>
      <c r="B38" s="542">
        <v>6243</v>
      </c>
      <c r="C38" s="543">
        <v>6508</v>
      </c>
      <c r="D38" s="544">
        <v>2</v>
      </c>
      <c r="E38" s="545">
        <v>4</v>
      </c>
    </row>
    <row r="39" spans="1:256" x14ac:dyDescent="0.2">
      <c r="A39" s="210" t="s">
        <v>116</v>
      </c>
      <c r="B39" s="546">
        <v>6436</v>
      </c>
      <c r="C39" s="547">
        <v>6577</v>
      </c>
      <c r="D39" s="548">
        <v>3</v>
      </c>
      <c r="E39" s="549">
        <v>2</v>
      </c>
    </row>
    <row r="40" spans="1:256" x14ac:dyDescent="0.2">
      <c r="A40" s="208" t="s">
        <v>117</v>
      </c>
      <c r="B40" s="542">
        <v>6567</v>
      </c>
      <c r="C40" s="543">
        <v>6566</v>
      </c>
      <c r="D40" s="544">
        <v>4</v>
      </c>
      <c r="E40" s="545">
        <v>5</v>
      </c>
    </row>
    <row r="41" spans="1:256" x14ac:dyDescent="0.2">
      <c r="A41" s="210" t="s">
        <v>118</v>
      </c>
      <c r="B41" s="546">
        <v>6496</v>
      </c>
      <c r="C41" s="547">
        <v>6578</v>
      </c>
      <c r="D41" s="548">
        <v>4</v>
      </c>
      <c r="E41" s="549">
        <v>2</v>
      </c>
    </row>
    <row r="42" spans="1:256" x14ac:dyDescent="0.2">
      <c r="A42" s="208">
        <v>41</v>
      </c>
      <c r="B42" s="542">
        <v>6741</v>
      </c>
      <c r="C42" s="550">
        <v>6660</v>
      </c>
      <c r="D42" s="544">
        <v>5</v>
      </c>
      <c r="E42" s="551">
        <v>4</v>
      </c>
    </row>
    <row r="43" spans="1:256" ht="11.1" customHeight="1" x14ac:dyDescent="0.2">
      <c r="A43" s="210" t="s">
        <v>119</v>
      </c>
      <c r="B43" s="546">
        <v>6878</v>
      </c>
      <c r="C43" s="547">
        <v>6664</v>
      </c>
      <c r="D43" s="548">
        <v>5</v>
      </c>
      <c r="E43" s="549">
        <v>6</v>
      </c>
    </row>
    <row r="44" spans="1:256" x14ac:dyDescent="0.2">
      <c r="A44" s="208" t="s">
        <v>120</v>
      </c>
      <c r="B44" s="542">
        <v>6805</v>
      </c>
      <c r="C44" s="543">
        <v>6599</v>
      </c>
      <c r="D44" s="544">
        <v>4</v>
      </c>
      <c r="E44" s="545">
        <v>2</v>
      </c>
      <c r="F44" s="83"/>
      <c r="G44" s="211"/>
    </row>
    <row r="45" spans="1:256" x14ac:dyDescent="0.2">
      <c r="A45" s="210" t="s">
        <v>121</v>
      </c>
      <c r="B45" s="546">
        <v>6668</v>
      </c>
      <c r="C45" s="547">
        <v>6595</v>
      </c>
      <c r="D45" s="548">
        <v>6</v>
      </c>
      <c r="E45" s="549">
        <v>3</v>
      </c>
      <c r="F45" s="212"/>
      <c r="G45" s="213"/>
      <c r="H45" s="213"/>
      <c r="I45" s="213"/>
      <c r="J45" s="213"/>
      <c r="K45" s="207"/>
      <c r="L45" s="213"/>
      <c r="M45" s="213"/>
      <c r="N45" s="213"/>
      <c r="O45" s="213"/>
      <c r="P45" s="207"/>
      <c r="Q45" s="213"/>
      <c r="R45" s="213"/>
      <c r="S45" s="213"/>
      <c r="T45" s="213"/>
      <c r="U45" s="207"/>
      <c r="V45" s="213"/>
      <c r="W45" s="213"/>
      <c r="X45" s="213"/>
      <c r="Y45" s="213"/>
      <c r="Z45" s="207"/>
      <c r="AA45" s="213"/>
      <c r="AB45" s="213"/>
      <c r="AC45" s="213"/>
      <c r="AD45" s="213"/>
      <c r="AE45" s="207"/>
      <c r="AF45" s="213"/>
      <c r="AG45" s="213"/>
      <c r="AH45" s="213"/>
      <c r="AI45" s="213"/>
      <c r="AJ45" s="207"/>
      <c r="AK45" s="213"/>
      <c r="AL45" s="213"/>
      <c r="AM45" s="213"/>
      <c r="AN45" s="213"/>
      <c r="AO45" s="207"/>
      <c r="AP45" s="213"/>
      <c r="AQ45" s="213"/>
      <c r="AR45" s="213"/>
      <c r="AS45" s="213"/>
      <c r="AT45" s="207"/>
      <c r="AU45" s="213"/>
      <c r="AV45" s="213"/>
      <c r="AW45" s="213"/>
      <c r="AX45" s="213"/>
      <c r="AY45" s="207"/>
      <c r="AZ45" s="213"/>
      <c r="BA45" s="213"/>
      <c r="BB45" s="213"/>
      <c r="BC45" s="213"/>
      <c r="BD45" s="207"/>
      <c r="BE45" s="213"/>
      <c r="BF45" s="213"/>
      <c r="BG45" s="213"/>
      <c r="BH45" s="213"/>
      <c r="BI45" s="207"/>
      <c r="BJ45" s="213"/>
      <c r="BK45" s="213"/>
      <c r="BL45" s="213"/>
      <c r="BM45" s="213"/>
      <c r="BN45" s="207"/>
      <c r="BO45" s="213"/>
      <c r="BP45" s="213"/>
      <c r="BQ45" s="213"/>
      <c r="BR45" s="213"/>
      <c r="BS45" s="207"/>
      <c r="BT45" s="213"/>
      <c r="BU45" s="213"/>
      <c r="BV45" s="213"/>
      <c r="BW45" s="213"/>
      <c r="BX45" s="207"/>
      <c r="BY45" s="213"/>
      <c r="BZ45" s="213"/>
      <c r="CA45" s="213"/>
      <c r="CB45" s="213"/>
      <c r="CC45" s="207"/>
      <c r="CD45" s="213"/>
      <c r="CE45" s="213"/>
      <c r="CF45" s="213"/>
      <c r="CG45" s="213"/>
      <c r="CH45" s="207"/>
      <c r="CI45" s="213"/>
      <c r="CJ45" s="213"/>
      <c r="CK45" s="213"/>
      <c r="CL45" s="213"/>
      <c r="CM45" s="207"/>
      <c r="CN45" s="213"/>
      <c r="CO45" s="213"/>
      <c r="CP45" s="213"/>
      <c r="CQ45" s="213"/>
      <c r="CR45" s="207"/>
      <c r="CS45" s="213"/>
      <c r="CT45" s="213"/>
      <c r="CU45" s="213"/>
      <c r="CV45" s="213"/>
      <c r="CW45" s="207"/>
      <c r="CX45" s="213"/>
      <c r="CY45" s="213"/>
      <c r="CZ45" s="213"/>
      <c r="DA45" s="213"/>
      <c r="DB45" s="207"/>
      <c r="DC45" s="213"/>
      <c r="DD45" s="213"/>
      <c r="DE45" s="213"/>
      <c r="DF45" s="213"/>
      <c r="DG45" s="207"/>
      <c r="DH45" s="213"/>
      <c r="DI45" s="213"/>
      <c r="DJ45" s="213"/>
      <c r="DK45" s="213"/>
      <c r="DL45" s="207"/>
      <c r="DM45" s="213"/>
      <c r="DN45" s="213"/>
      <c r="DO45" s="213"/>
      <c r="DP45" s="213"/>
      <c r="DQ45" s="207"/>
      <c r="DR45" s="213"/>
      <c r="DS45" s="213"/>
      <c r="DT45" s="213"/>
      <c r="DU45" s="213"/>
      <c r="DV45" s="207"/>
      <c r="DW45" s="213"/>
      <c r="DX45" s="213"/>
      <c r="DY45" s="213"/>
      <c r="DZ45" s="213"/>
      <c r="EA45" s="207"/>
      <c r="EB45" s="213"/>
      <c r="EC45" s="213"/>
      <c r="ED45" s="213"/>
      <c r="EE45" s="213"/>
      <c r="EF45" s="207"/>
      <c r="EG45" s="213"/>
      <c r="EH45" s="213"/>
      <c r="EI45" s="213"/>
      <c r="EJ45" s="213"/>
      <c r="EK45" s="207"/>
      <c r="EL45" s="213"/>
      <c r="EM45" s="213"/>
      <c r="EN45" s="213"/>
      <c r="EO45" s="213"/>
      <c r="EP45" s="207"/>
      <c r="EQ45" s="213"/>
      <c r="ER45" s="213"/>
      <c r="ES45" s="213"/>
      <c r="ET45" s="213"/>
      <c r="EU45" s="207"/>
      <c r="EV45" s="213"/>
      <c r="EW45" s="213"/>
      <c r="EX45" s="213"/>
      <c r="EY45" s="213"/>
      <c r="EZ45" s="207"/>
      <c r="FA45" s="213"/>
      <c r="FB45" s="213"/>
      <c r="FC45" s="213"/>
      <c r="FD45" s="213"/>
      <c r="FE45" s="207"/>
      <c r="FF45" s="213"/>
      <c r="FG45" s="213"/>
      <c r="FH45" s="213"/>
      <c r="FI45" s="213"/>
      <c r="FJ45" s="207"/>
      <c r="FK45" s="213"/>
      <c r="FL45" s="213"/>
      <c r="FM45" s="213"/>
      <c r="FN45" s="213"/>
      <c r="FO45" s="207"/>
      <c r="FP45" s="213"/>
      <c r="FQ45" s="213"/>
      <c r="FR45" s="213"/>
      <c r="FS45" s="213"/>
      <c r="FT45" s="207"/>
      <c r="FU45" s="213"/>
      <c r="FV45" s="213"/>
      <c r="FW45" s="213"/>
      <c r="FX45" s="213"/>
      <c r="FY45" s="207"/>
      <c r="FZ45" s="213"/>
      <c r="GA45" s="213"/>
      <c r="GB45" s="213"/>
      <c r="GC45" s="213"/>
      <c r="GD45" s="207"/>
      <c r="GE45" s="213"/>
      <c r="GF45" s="213"/>
      <c r="GG45" s="213"/>
      <c r="GH45" s="213"/>
      <c r="GI45" s="207"/>
      <c r="GJ45" s="213"/>
      <c r="GK45" s="213"/>
      <c r="GL45" s="213"/>
      <c r="GM45" s="213"/>
      <c r="GN45" s="207"/>
      <c r="GO45" s="213"/>
      <c r="GP45" s="213"/>
      <c r="GQ45" s="213"/>
      <c r="GR45" s="213"/>
      <c r="GS45" s="207"/>
      <c r="GT45" s="213"/>
      <c r="GU45" s="213"/>
      <c r="GV45" s="213"/>
      <c r="GW45" s="213"/>
      <c r="GX45" s="207"/>
      <c r="GY45" s="213"/>
      <c r="GZ45" s="213"/>
      <c r="HA45" s="213"/>
      <c r="HB45" s="213"/>
      <c r="HC45" s="207"/>
      <c r="HD45" s="213"/>
      <c r="HE45" s="213"/>
      <c r="HF45" s="213"/>
      <c r="HG45" s="213"/>
      <c r="HH45" s="207"/>
      <c r="HI45" s="213"/>
      <c r="HJ45" s="213"/>
      <c r="HK45" s="213"/>
      <c r="HL45" s="213"/>
      <c r="HM45" s="207"/>
      <c r="HN45" s="213"/>
      <c r="HO45" s="213"/>
      <c r="HP45" s="213"/>
      <c r="HQ45" s="213"/>
      <c r="HR45" s="207"/>
      <c r="HS45" s="213"/>
      <c r="HT45" s="213"/>
      <c r="HU45" s="213"/>
      <c r="HV45" s="213"/>
      <c r="HW45" s="207"/>
      <c r="HX45" s="213"/>
      <c r="HY45" s="213"/>
      <c r="HZ45" s="213"/>
      <c r="IA45" s="213"/>
      <c r="IB45" s="207"/>
      <c r="IC45" s="213"/>
      <c r="ID45" s="213"/>
      <c r="IE45" s="213"/>
      <c r="IF45" s="213"/>
      <c r="IG45" s="207"/>
      <c r="IH45" s="213"/>
      <c r="II45" s="213"/>
      <c r="IJ45" s="213"/>
      <c r="IK45" s="213"/>
      <c r="IL45" s="207"/>
      <c r="IM45" s="213"/>
      <c r="IN45" s="213"/>
      <c r="IO45" s="213"/>
      <c r="IP45" s="213"/>
      <c r="IQ45" s="207"/>
      <c r="IR45" s="213"/>
      <c r="IS45" s="213"/>
      <c r="IT45" s="213"/>
      <c r="IU45" s="213"/>
      <c r="IV45" s="207"/>
    </row>
    <row r="46" spans="1:256" x14ac:dyDescent="0.2">
      <c r="A46" s="208" t="s">
        <v>122</v>
      </c>
      <c r="B46" s="542">
        <v>6621</v>
      </c>
      <c r="C46" s="543">
        <v>6259</v>
      </c>
      <c r="D46" s="544">
        <v>4</v>
      </c>
      <c r="E46" s="545">
        <v>8</v>
      </c>
      <c r="F46" s="214"/>
    </row>
    <row r="47" spans="1:256" x14ac:dyDescent="0.2">
      <c r="A47" s="210" t="s">
        <v>123</v>
      </c>
      <c r="B47" s="546">
        <v>6315</v>
      </c>
      <c r="C47" s="547">
        <v>5997</v>
      </c>
      <c r="D47" s="548">
        <v>2</v>
      </c>
      <c r="E47" s="549">
        <v>2</v>
      </c>
      <c r="F47" s="212"/>
      <c r="G47" s="213"/>
      <c r="H47" s="213"/>
      <c r="I47" s="213"/>
      <c r="J47" s="213"/>
      <c r="K47" s="207"/>
      <c r="L47" s="213"/>
      <c r="M47" s="213"/>
      <c r="N47" s="213"/>
      <c r="O47" s="213"/>
      <c r="P47" s="207"/>
      <c r="Q47" s="213"/>
      <c r="R47" s="213"/>
      <c r="S47" s="213"/>
      <c r="T47" s="213"/>
      <c r="U47" s="207"/>
      <c r="V47" s="213"/>
      <c r="W47" s="213"/>
      <c r="X47" s="213"/>
      <c r="Y47" s="213"/>
      <c r="Z47" s="207"/>
      <c r="AA47" s="213"/>
      <c r="AB47" s="213"/>
      <c r="AC47" s="213"/>
      <c r="AD47" s="213"/>
      <c r="AE47" s="207"/>
      <c r="AF47" s="213"/>
      <c r="AG47" s="213"/>
      <c r="AH47" s="213"/>
      <c r="AI47" s="213"/>
      <c r="AJ47" s="207"/>
      <c r="AK47" s="213"/>
      <c r="AL47" s="213"/>
      <c r="AM47" s="213"/>
      <c r="AN47" s="213"/>
      <c r="AO47" s="207"/>
      <c r="AP47" s="213"/>
      <c r="AQ47" s="213"/>
      <c r="AR47" s="213"/>
      <c r="AS47" s="213"/>
      <c r="AT47" s="207"/>
      <c r="AU47" s="213"/>
      <c r="AV47" s="213"/>
      <c r="AW47" s="213"/>
      <c r="AX47" s="213"/>
      <c r="AY47" s="207"/>
      <c r="AZ47" s="213"/>
      <c r="BA47" s="213"/>
      <c r="BB47" s="213"/>
      <c r="BC47" s="213"/>
      <c r="BD47" s="207"/>
      <c r="BE47" s="213"/>
      <c r="BF47" s="213"/>
      <c r="BG47" s="213"/>
      <c r="BH47" s="213"/>
      <c r="BI47" s="207"/>
      <c r="BJ47" s="213"/>
      <c r="BK47" s="213"/>
      <c r="BL47" s="213"/>
      <c r="BM47" s="213"/>
      <c r="BN47" s="207"/>
      <c r="BO47" s="213"/>
      <c r="BP47" s="213"/>
      <c r="BQ47" s="213"/>
      <c r="BR47" s="213"/>
      <c r="BS47" s="207"/>
      <c r="BT47" s="213"/>
      <c r="BU47" s="213"/>
      <c r="BV47" s="213"/>
      <c r="BW47" s="213"/>
      <c r="BX47" s="207"/>
      <c r="BY47" s="213"/>
      <c r="BZ47" s="213"/>
      <c r="CA47" s="213"/>
      <c r="CB47" s="213"/>
      <c r="CC47" s="207"/>
      <c r="CD47" s="213"/>
      <c r="CE47" s="213"/>
      <c r="CF47" s="213"/>
      <c r="CG47" s="213"/>
      <c r="CH47" s="207"/>
      <c r="CI47" s="213"/>
      <c r="CJ47" s="213"/>
      <c r="CK47" s="213"/>
      <c r="CL47" s="213"/>
      <c r="CM47" s="207"/>
      <c r="CN47" s="213"/>
      <c r="CO47" s="213"/>
      <c r="CP47" s="213"/>
      <c r="CQ47" s="213"/>
      <c r="CR47" s="207"/>
      <c r="CS47" s="213"/>
      <c r="CT47" s="213"/>
      <c r="CU47" s="213"/>
      <c r="CV47" s="213"/>
      <c r="CW47" s="207"/>
      <c r="CX47" s="213"/>
      <c r="CY47" s="213"/>
      <c r="CZ47" s="213"/>
      <c r="DA47" s="213"/>
      <c r="DB47" s="207"/>
      <c r="DC47" s="213"/>
      <c r="DD47" s="213"/>
      <c r="DE47" s="213"/>
      <c r="DF47" s="213"/>
      <c r="DG47" s="207"/>
      <c r="DH47" s="213"/>
      <c r="DI47" s="213"/>
      <c r="DJ47" s="213"/>
      <c r="DK47" s="213"/>
      <c r="DL47" s="207"/>
      <c r="DM47" s="213"/>
      <c r="DN47" s="213"/>
      <c r="DO47" s="213"/>
      <c r="DP47" s="213"/>
      <c r="DQ47" s="207"/>
      <c r="DR47" s="213"/>
      <c r="DS47" s="213"/>
      <c r="DT47" s="213"/>
      <c r="DU47" s="213"/>
      <c r="DV47" s="207"/>
      <c r="DW47" s="213"/>
      <c r="DX47" s="213"/>
      <c r="DY47" s="213"/>
      <c r="DZ47" s="213"/>
      <c r="EA47" s="207"/>
      <c r="EB47" s="213"/>
      <c r="EC47" s="213"/>
      <c r="ED47" s="213"/>
      <c r="EE47" s="213"/>
      <c r="EF47" s="207"/>
      <c r="EG47" s="213"/>
      <c r="EH47" s="213"/>
      <c r="EI47" s="213"/>
      <c r="EJ47" s="213"/>
      <c r="EK47" s="207"/>
      <c r="EL47" s="213"/>
      <c r="EM47" s="213"/>
      <c r="EN47" s="213"/>
      <c r="EO47" s="213"/>
      <c r="EP47" s="207"/>
      <c r="EQ47" s="213"/>
      <c r="ER47" s="213"/>
      <c r="ES47" s="213"/>
      <c r="ET47" s="213"/>
      <c r="EU47" s="207"/>
      <c r="EV47" s="213"/>
      <c r="EW47" s="213"/>
      <c r="EX47" s="213"/>
      <c r="EY47" s="213"/>
      <c r="EZ47" s="207"/>
      <c r="FA47" s="213"/>
      <c r="FB47" s="213"/>
      <c r="FC47" s="213"/>
      <c r="FD47" s="213"/>
      <c r="FE47" s="207"/>
      <c r="FF47" s="213"/>
      <c r="FG47" s="213"/>
      <c r="FH47" s="213"/>
      <c r="FI47" s="213"/>
      <c r="FJ47" s="207"/>
      <c r="FK47" s="213"/>
      <c r="FL47" s="213"/>
      <c r="FM47" s="213"/>
      <c r="FN47" s="213"/>
      <c r="FO47" s="207"/>
      <c r="FP47" s="213"/>
      <c r="FQ47" s="213"/>
      <c r="FR47" s="213"/>
      <c r="FS47" s="213"/>
      <c r="FT47" s="207"/>
      <c r="FU47" s="213"/>
      <c r="FV47" s="213"/>
      <c r="FW47" s="213"/>
      <c r="FX47" s="213"/>
      <c r="FY47" s="207"/>
      <c r="FZ47" s="213"/>
      <c r="GA47" s="213"/>
      <c r="GB47" s="213"/>
      <c r="GC47" s="213"/>
      <c r="GD47" s="207"/>
      <c r="GE47" s="213"/>
      <c r="GF47" s="213"/>
      <c r="GG47" s="213"/>
      <c r="GH47" s="213"/>
      <c r="GI47" s="207"/>
      <c r="GJ47" s="213"/>
      <c r="GK47" s="213"/>
      <c r="GL47" s="213"/>
      <c r="GM47" s="213"/>
      <c r="GN47" s="207"/>
      <c r="GO47" s="213"/>
      <c r="GP47" s="213"/>
      <c r="GQ47" s="213"/>
      <c r="GR47" s="213"/>
      <c r="GS47" s="207"/>
      <c r="GT47" s="213"/>
      <c r="GU47" s="213"/>
      <c r="GV47" s="213"/>
      <c r="GW47" s="213"/>
      <c r="GX47" s="207"/>
      <c r="GY47" s="213"/>
      <c r="GZ47" s="213"/>
      <c r="HA47" s="213"/>
      <c r="HB47" s="213"/>
      <c r="HC47" s="207"/>
      <c r="HD47" s="213"/>
      <c r="HE47" s="213"/>
      <c r="HF47" s="213"/>
      <c r="HG47" s="213"/>
      <c r="HH47" s="207"/>
      <c r="HI47" s="213"/>
      <c r="HJ47" s="213"/>
      <c r="HK47" s="213"/>
      <c r="HL47" s="213"/>
      <c r="HM47" s="207"/>
      <c r="HN47" s="213"/>
      <c r="HO47" s="213"/>
      <c r="HP47" s="213"/>
      <c r="HQ47" s="213"/>
      <c r="HR47" s="207"/>
      <c r="HS47" s="213"/>
      <c r="HT47" s="213"/>
      <c r="HU47" s="213"/>
      <c r="HV47" s="213"/>
      <c r="HW47" s="207"/>
      <c r="HX47" s="213"/>
      <c r="HY47" s="213"/>
      <c r="HZ47" s="213"/>
      <c r="IA47" s="213"/>
      <c r="IB47" s="207"/>
      <c r="IC47" s="213"/>
      <c r="ID47" s="213"/>
      <c r="IE47" s="213"/>
      <c r="IF47" s="213"/>
      <c r="IG47" s="207"/>
      <c r="IH47" s="213"/>
      <c r="II47" s="213"/>
      <c r="IJ47" s="213"/>
      <c r="IK47" s="213"/>
      <c r="IL47" s="207"/>
      <c r="IM47" s="213"/>
      <c r="IN47" s="213"/>
      <c r="IO47" s="213"/>
      <c r="IP47" s="213"/>
      <c r="IQ47" s="207"/>
      <c r="IR47" s="213"/>
      <c r="IS47" s="213"/>
      <c r="IT47" s="213"/>
      <c r="IU47" s="213"/>
      <c r="IV47" s="207"/>
    </row>
    <row r="48" spans="1:256" x14ac:dyDescent="0.2">
      <c r="A48" s="208" t="s">
        <v>124</v>
      </c>
      <c r="B48" s="542">
        <v>6100</v>
      </c>
      <c r="C48" s="543">
        <v>5944</v>
      </c>
      <c r="D48" s="544">
        <v>7</v>
      </c>
      <c r="E48" s="545">
        <v>6</v>
      </c>
      <c r="F48" s="214"/>
    </row>
    <row r="49" spans="1:5" x14ac:dyDescent="0.2">
      <c r="A49" s="210" t="s">
        <v>125</v>
      </c>
      <c r="B49" s="546">
        <v>5722</v>
      </c>
      <c r="C49" s="547">
        <v>6202</v>
      </c>
      <c r="D49" s="548">
        <v>9</v>
      </c>
      <c r="E49" s="549">
        <v>9</v>
      </c>
    </row>
    <row r="50" spans="1:5" x14ac:dyDescent="0.2">
      <c r="A50" s="208" t="s">
        <v>126</v>
      </c>
      <c r="B50" s="542">
        <v>5394</v>
      </c>
      <c r="C50" s="543">
        <v>6228</v>
      </c>
      <c r="D50" s="544">
        <v>8</v>
      </c>
      <c r="E50" s="545">
        <v>15</v>
      </c>
    </row>
    <row r="51" spans="1:5" x14ac:dyDescent="0.2">
      <c r="A51" s="210" t="s">
        <v>127</v>
      </c>
      <c r="B51" s="546">
        <v>5333</v>
      </c>
      <c r="C51" s="547">
        <v>6331</v>
      </c>
      <c r="D51" s="548">
        <v>11</v>
      </c>
      <c r="E51" s="549">
        <v>21</v>
      </c>
    </row>
    <row r="52" spans="1:5" x14ac:dyDescent="0.2">
      <c r="A52" s="208" t="s">
        <v>128</v>
      </c>
      <c r="B52" s="542">
        <v>5288</v>
      </c>
      <c r="C52" s="543">
        <v>6186</v>
      </c>
      <c r="D52" s="544">
        <v>9</v>
      </c>
      <c r="E52" s="545">
        <v>16</v>
      </c>
    </row>
    <row r="53" spans="1:5" x14ac:dyDescent="0.2">
      <c r="A53" s="210" t="s">
        <v>129</v>
      </c>
      <c r="B53" s="546">
        <v>4906</v>
      </c>
      <c r="C53" s="547">
        <v>6169</v>
      </c>
      <c r="D53" s="548">
        <v>10</v>
      </c>
      <c r="E53" s="549">
        <v>15</v>
      </c>
    </row>
    <row r="54" spans="1:5" x14ac:dyDescent="0.2">
      <c r="A54" s="208" t="s">
        <v>130</v>
      </c>
      <c r="B54" s="542">
        <v>4885</v>
      </c>
      <c r="C54" s="543">
        <v>5553</v>
      </c>
      <c r="D54" s="544">
        <v>22</v>
      </c>
      <c r="E54" s="545">
        <v>11</v>
      </c>
    </row>
    <row r="55" spans="1:5" x14ac:dyDescent="0.2">
      <c r="A55" s="210" t="s">
        <v>131</v>
      </c>
      <c r="B55" s="546">
        <v>4758</v>
      </c>
      <c r="C55" s="547">
        <v>4944</v>
      </c>
      <c r="D55" s="548">
        <v>7</v>
      </c>
      <c r="E55" s="549">
        <v>9</v>
      </c>
    </row>
    <row r="56" spans="1:5" x14ac:dyDescent="0.2">
      <c r="A56" s="208" t="s">
        <v>132</v>
      </c>
      <c r="B56" s="542">
        <v>4327</v>
      </c>
      <c r="C56" s="543">
        <v>4381</v>
      </c>
      <c r="D56" s="544">
        <v>13</v>
      </c>
      <c r="E56" s="545">
        <v>7</v>
      </c>
    </row>
    <row r="57" spans="1:5" x14ac:dyDescent="0.2">
      <c r="A57" s="210" t="s">
        <v>133</v>
      </c>
      <c r="B57" s="546">
        <v>4031</v>
      </c>
      <c r="C57" s="547">
        <v>3555</v>
      </c>
      <c r="D57" s="548">
        <v>3</v>
      </c>
      <c r="E57" s="549">
        <v>7</v>
      </c>
    </row>
    <row r="58" spans="1:5" x14ac:dyDescent="0.2">
      <c r="A58" s="208" t="s">
        <v>134</v>
      </c>
      <c r="B58" s="542">
        <v>3590</v>
      </c>
      <c r="C58" s="543">
        <v>3175</v>
      </c>
      <c r="D58" s="544">
        <v>8</v>
      </c>
      <c r="E58" s="545">
        <v>7</v>
      </c>
    </row>
    <row r="59" spans="1:5" x14ac:dyDescent="0.2">
      <c r="A59" s="210" t="s">
        <v>135</v>
      </c>
      <c r="B59" s="546">
        <v>3157</v>
      </c>
      <c r="C59" s="547">
        <v>2581</v>
      </c>
      <c r="D59" s="548">
        <v>12</v>
      </c>
      <c r="E59" s="549">
        <v>5</v>
      </c>
    </row>
    <row r="60" spans="1:5" x14ac:dyDescent="0.2">
      <c r="A60" s="208" t="s">
        <v>136</v>
      </c>
      <c r="B60" s="542">
        <v>2804</v>
      </c>
      <c r="C60" s="543">
        <v>2285</v>
      </c>
      <c r="D60" s="544">
        <v>2</v>
      </c>
      <c r="E60" s="545">
        <v>3</v>
      </c>
    </row>
    <row r="61" spans="1:5" x14ac:dyDescent="0.2">
      <c r="A61" s="210" t="s">
        <v>137</v>
      </c>
      <c r="B61" s="546">
        <v>2524</v>
      </c>
      <c r="C61" s="547">
        <v>1904</v>
      </c>
      <c r="D61" s="548">
        <v>6</v>
      </c>
      <c r="E61" s="549">
        <v>1</v>
      </c>
    </row>
    <row r="62" spans="1:5" x14ac:dyDescent="0.2">
      <c r="A62" s="208" t="s">
        <v>138</v>
      </c>
      <c r="B62" s="542">
        <v>2539</v>
      </c>
      <c r="C62" s="543">
        <v>1752</v>
      </c>
      <c r="D62" s="544">
        <v>1</v>
      </c>
      <c r="E62" s="545">
        <v>2</v>
      </c>
    </row>
    <row r="63" spans="1:5" x14ac:dyDescent="0.2">
      <c r="A63" s="210" t="s">
        <v>139</v>
      </c>
      <c r="B63" s="546">
        <v>2207</v>
      </c>
      <c r="C63" s="547">
        <v>1571</v>
      </c>
      <c r="D63" s="548">
        <v>1</v>
      </c>
      <c r="E63" s="552">
        <v>0</v>
      </c>
    </row>
    <row r="64" spans="1:5" x14ac:dyDescent="0.2">
      <c r="A64" s="208" t="s">
        <v>140</v>
      </c>
      <c r="B64" s="542">
        <v>2076</v>
      </c>
      <c r="C64" s="543">
        <v>1299</v>
      </c>
      <c r="D64" s="544">
        <v>1</v>
      </c>
      <c r="E64" s="551">
        <v>1</v>
      </c>
    </row>
    <row r="65" spans="1:5" x14ac:dyDescent="0.2">
      <c r="A65" s="210" t="s">
        <v>141</v>
      </c>
      <c r="B65" s="546">
        <v>1785</v>
      </c>
      <c r="C65" s="552">
        <v>1163</v>
      </c>
      <c r="D65" s="546">
        <v>0</v>
      </c>
      <c r="E65" s="552">
        <v>1</v>
      </c>
    </row>
    <row r="66" spans="1:5" x14ac:dyDescent="0.2">
      <c r="A66" s="208" t="s">
        <v>142</v>
      </c>
      <c r="B66" s="542">
        <v>4765</v>
      </c>
      <c r="C66" s="551">
        <v>3873</v>
      </c>
      <c r="D66" s="542">
        <v>4</v>
      </c>
      <c r="E66" s="551">
        <v>0</v>
      </c>
    </row>
    <row r="67" spans="1:5" ht="13.5" thickBot="1" x14ac:dyDescent="0.25">
      <c r="A67" s="217" t="s">
        <v>85</v>
      </c>
      <c r="B67" s="553">
        <f>SUM(B16:B66)</f>
        <v>209562</v>
      </c>
      <c r="C67" s="554">
        <f t="shared" ref="C67:E67" si="0">SUM(C16:C66)</f>
        <v>208505</v>
      </c>
      <c r="D67" s="553">
        <f t="shared" si="0"/>
        <v>187</v>
      </c>
      <c r="E67" s="554">
        <f t="shared" si="0"/>
        <v>188</v>
      </c>
    </row>
    <row r="68" spans="1:5" ht="6.75" customHeight="1" x14ac:dyDescent="0.2"/>
    <row r="69" spans="1:5" x14ac:dyDescent="0.2">
      <c r="A69" s="218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1" firstPageNumber="32" orientation="portrait" useFirstPageNumber="1" r:id="rId1"/>
  <headerFooter>
    <oddFooter>&amp;R&amp;P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syncVertical="1" syncRef="A1" transitionEvaluation="1" codeName="Hoja23">
    <tabColor theme="6" tint="-0.249977111117893"/>
    <pageSetUpPr fitToPage="1"/>
  </sheetPr>
  <dimension ref="A1:IV70"/>
  <sheetViews>
    <sheetView showGridLines="0" view="pageBreakPreview" zoomScaleNormal="70" zoomScaleSheetLayoutView="100" workbookViewId="0"/>
  </sheetViews>
  <sheetFormatPr baseColWidth="10" defaultColWidth="9.7109375" defaultRowHeight="12.75" x14ac:dyDescent="0.2"/>
  <cols>
    <col min="1" max="1" width="16.7109375" style="81" customWidth="1"/>
    <col min="2" max="5" width="19.28515625" style="81" customWidth="1"/>
    <col min="6" max="6" width="14.42578125" style="82" customWidth="1"/>
    <col min="7" max="10" width="16" style="156" customWidth="1"/>
    <col min="11" max="16" width="14.42578125" style="156" customWidth="1"/>
    <col min="17" max="18" width="9.5703125" style="156" customWidth="1"/>
    <col min="19" max="16384" width="9.7109375" style="156"/>
  </cols>
  <sheetData>
    <row r="1" spans="1:21" x14ac:dyDescent="0.2"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</row>
    <row r="2" spans="1:21" x14ac:dyDescent="0.2"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</row>
    <row r="3" spans="1:21" x14ac:dyDescent="0.2">
      <c r="A3" s="593" t="s">
        <v>87</v>
      </c>
      <c r="B3" s="593"/>
      <c r="C3" s="593"/>
      <c r="D3" s="593"/>
      <c r="E3" s="593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</row>
    <row r="4" spans="1:21" x14ac:dyDescent="0.2">
      <c r="A4" s="593" t="s">
        <v>88</v>
      </c>
      <c r="B4" s="593"/>
      <c r="C4" s="593"/>
      <c r="D4" s="593"/>
      <c r="E4" s="593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</row>
    <row r="5" spans="1:21" x14ac:dyDescent="0.2"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</row>
    <row r="6" spans="1:21" x14ac:dyDescent="0.2">
      <c r="A6" s="595" t="s">
        <v>284</v>
      </c>
      <c r="B6" s="595"/>
      <c r="C6" s="595"/>
      <c r="D6" s="595"/>
      <c r="E6" s="595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</row>
    <row r="7" spans="1:21" x14ac:dyDescent="0.2">
      <c r="A7" s="596"/>
      <c r="B7" s="596"/>
      <c r="C7" s="596"/>
      <c r="D7" s="596"/>
      <c r="E7" s="596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</row>
    <row r="8" spans="1:21" x14ac:dyDescent="0.2">
      <c r="A8" s="618" t="s">
        <v>43</v>
      </c>
      <c r="B8" s="618"/>
      <c r="C8" s="618"/>
      <c r="D8" s="618"/>
      <c r="E8" s="618"/>
      <c r="F8" s="194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</row>
    <row r="9" spans="1:21" x14ac:dyDescent="0.2">
      <c r="A9" s="196"/>
      <c r="B9" s="196"/>
      <c r="C9" s="196"/>
      <c r="D9" s="196"/>
      <c r="E9" s="196"/>
      <c r="F9" s="194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</row>
    <row r="10" spans="1:21" x14ac:dyDescent="0.2">
      <c r="A10" s="618" t="s">
        <v>147</v>
      </c>
      <c r="B10" s="618"/>
      <c r="C10" s="618"/>
      <c r="D10" s="618"/>
      <c r="E10" s="618"/>
      <c r="F10" s="194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</row>
    <row r="11" spans="1:21" x14ac:dyDescent="0.2">
      <c r="A11" s="197"/>
      <c r="B11" s="197"/>
      <c r="C11" s="197"/>
      <c r="D11" s="197"/>
      <c r="E11" s="197"/>
      <c r="F11" s="194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</row>
    <row r="12" spans="1:21" x14ac:dyDescent="0.2">
      <c r="A12" s="197"/>
      <c r="B12" s="197"/>
      <c r="C12" s="197" t="s">
        <v>145</v>
      </c>
      <c r="D12" s="197"/>
      <c r="E12" s="196"/>
      <c r="F12" s="194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</row>
    <row r="13" spans="1:21" ht="13.5" thickBot="1" x14ac:dyDescent="0.25">
      <c r="A13" s="198"/>
      <c r="B13" s="198"/>
      <c r="C13" s="198"/>
      <c r="D13" s="199"/>
      <c r="E13" s="200"/>
      <c r="F13" s="201"/>
      <c r="G13" s="201"/>
      <c r="H13" s="202"/>
      <c r="I13" s="203"/>
      <c r="J13" s="203"/>
    </row>
    <row r="14" spans="1:21" ht="12.75" customHeight="1" x14ac:dyDescent="0.2">
      <c r="A14" s="204" t="s">
        <v>90</v>
      </c>
      <c r="B14" s="614" t="s">
        <v>91</v>
      </c>
      <c r="C14" s="614"/>
      <c r="D14" s="615" t="s">
        <v>92</v>
      </c>
      <c r="E14" s="616"/>
      <c r="F14" s="205"/>
      <c r="G14" s="617"/>
      <c r="H14" s="617"/>
      <c r="I14" s="617"/>
      <c r="J14" s="617"/>
    </row>
    <row r="15" spans="1:21" ht="13.5" thickBot="1" x14ac:dyDescent="0.25">
      <c r="A15" s="206" t="s">
        <v>47</v>
      </c>
      <c r="B15" s="92" t="s">
        <v>81</v>
      </c>
      <c r="C15" s="93" t="s">
        <v>82</v>
      </c>
      <c r="D15" s="149" t="s">
        <v>81</v>
      </c>
      <c r="E15" s="150" t="s">
        <v>82</v>
      </c>
      <c r="F15" s="205"/>
      <c r="G15" s="207"/>
      <c r="H15" s="207"/>
      <c r="I15" s="207"/>
      <c r="J15" s="207"/>
    </row>
    <row r="16" spans="1:21" x14ac:dyDescent="0.2">
      <c r="A16" s="208" t="s">
        <v>93</v>
      </c>
      <c r="B16" s="542">
        <v>2200</v>
      </c>
      <c r="C16" s="543">
        <v>2051</v>
      </c>
      <c r="D16" s="544">
        <v>0</v>
      </c>
      <c r="E16" s="545">
        <v>0</v>
      </c>
      <c r="F16" s="209"/>
      <c r="G16" s="207"/>
      <c r="H16" s="207"/>
      <c r="I16" s="207"/>
      <c r="J16" s="207"/>
    </row>
    <row r="17" spans="1:5" x14ac:dyDescent="0.2">
      <c r="A17" s="210" t="s">
        <v>94</v>
      </c>
      <c r="B17" s="546">
        <v>177</v>
      </c>
      <c r="C17" s="547">
        <v>173</v>
      </c>
      <c r="D17" s="548">
        <v>0</v>
      </c>
      <c r="E17" s="549">
        <v>0</v>
      </c>
    </row>
    <row r="18" spans="1:5" x14ac:dyDescent="0.2">
      <c r="A18" s="208" t="s">
        <v>95</v>
      </c>
      <c r="B18" s="542">
        <v>172</v>
      </c>
      <c r="C18" s="543">
        <v>202</v>
      </c>
      <c r="D18" s="544">
        <v>0</v>
      </c>
      <c r="E18" s="545">
        <v>0</v>
      </c>
    </row>
    <row r="19" spans="1:5" x14ac:dyDescent="0.2">
      <c r="A19" s="210" t="s">
        <v>96</v>
      </c>
      <c r="B19" s="546">
        <v>1040</v>
      </c>
      <c r="C19" s="547">
        <v>701</v>
      </c>
      <c r="D19" s="548">
        <v>0</v>
      </c>
      <c r="E19" s="549">
        <v>0</v>
      </c>
    </row>
    <row r="20" spans="1:5" x14ac:dyDescent="0.2">
      <c r="A20" s="208" t="s">
        <v>97</v>
      </c>
      <c r="B20" s="542">
        <v>2087</v>
      </c>
      <c r="C20" s="543">
        <v>1452</v>
      </c>
      <c r="D20" s="544">
        <v>0</v>
      </c>
      <c r="E20" s="545">
        <v>0</v>
      </c>
    </row>
    <row r="21" spans="1:5" x14ac:dyDescent="0.2">
      <c r="A21" s="210" t="s">
        <v>98</v>
      </c>
      <c r="B21" s="546">
        <v>3200</v>
      </c>
      <c r="C21" s="547">
        <v>2132</v>
      </c>
      <c r="D21" s="548">
        <v>0</v>
      </c>
      <c r="E21" s="549">
        <v>0</v>
      </c>
    </row>
    <row r="22" spans="1:5" x14ac:dyDescent="0.2">
      <c r="A22" s="208" t="s">
        <v>99</v>
      </c>
      <c r="B22" s="542">
        <v>4504</v>
      </c>
      <c r="C22" s="543">
        <v>2980</v>
      </c>
      <c r="D22" s="544">
        <v>0</v>
      </c>
      <c r="E22" s="545">
        <v>1</v>
      </c>
    </row>
    <row r="23" spans="1:5" x14ac:dyDescent="0.2">
      <c r="A23" s="210" t="s">
        <v>100</v>
      </c>
      <c r="B23" s="546">
        <v>5827</v>
      </c>
      <c r="C23" s="547">
        <v>4450</v>
      </c>
      <c r="D23" s="548">
        <v>0</v>
      </c>
      <c r="E23" s="549">
        <v>0</v>
      </c>
    </row>
    <row r="24" spans="1:5" x14ac:dyDescent="0.2">
      <c r="A24" s="208" t="s">
        <v>101</v>
      </c>
      <c r="B24" s="542">
        <v>7747</v>
      </c>
      <c r="C24" s="543">
        <v>7349</v>
      </c>
      <c r="D24" s="544">
        <v>1</v>
      </c>
      <c r="E24" s="545">
        <v>0</v>
      </c>
    </row>
    <row r="25" spans="1:5" x14ac:dyDescent="0.2">
      <c r="A25" s="210" t="s">
        <v>102</v>
      </c>
      <c r="B25" s="546">
        <v>10179</v>
      </c>
      <c r="C25" s="547">
        <v>10904</v>
      </c>
      <c r="D25" s="548">
        <v>0</v>
      </c>
      <c r="E25" s="549">
        <v>0</v>
      </c>
    </row>
    <row r="26" spans="1:5" x14ac:dyDescent="0.2">
      <c r="A26" s="208" t="s">
        <v>103</v>
      </c>
      <c r="B26" s="542">
        <v>12493</v>
      </c>
      <c r="C26" s="543">
        <v>14560</v>
      </c>
      <c r="D26" s="544">
        <v>0</v>
      </c>
      <c r="E26" s="545">
        <v>0</v>
      </c>
    </row>
    <row r="27" spans="1:5" x14ac:dyDescent="0.2">
      <c r="A27" s="210" t="s">
        <v>104</v>
      </c>
      <c r="B27" s="546">
        <v>15293</v>
      </c>
      <c r="C27" s="547">
        <v>18849</v>
      </c>
      <c r="D27" s="548">
        <v>1</v>
      </c>
      <c r="E27" s="549">
        <v>1</v>
      </c>
    </row>
    <row r="28" spans="1:5" x14ac:dyDescent="0.2">
      <c r="A28" s="208" t="s">
        <v>105</v>
      </c>
      <c r="B28" s="542">
        <v>17811</v>
      </c>
      <c r="C28" s="543">
        <v>22332</v>
      </c>
      <c r="D28" s="544">
        <v>2</v>
      </c>
      <c r="E28" s="545">
        <v>0</v>
      </c>
    </row>
    <row r="29" spans="1:5" x14ac:dyDescent="0.2">
      <c r="A29" s="210" t="s">
        <v>106</v>
      </c>
      <c r="B29" s="546">
        <v>19838</v>
      </c>
      <c r="C29" s="547">
        <v>26555</v>
      </c>
      <c r="D29" s="548">
        <v>1</v>
      </c>
      <c r="E29" s="549">
        <v>3</v>
      </c>
    </row>
    <row r="30" spans="1:5" x14ac:dyDescent="0.2">
      <c r="A30" s="208" t="s">
        <v>107</v>
      </c>
      <c r="B30" s="542">
        <v>22000</v>
      </c>
      <c r="C30" s="543">
        <v>29979</v>
      </c>
      <c r="D30" s="544">
        <v>2</v>
      </c>
      <c r="E30" s="545">
        <v>4</v>
      </c>
    </row>
    <row r="31" spans="1:5" x14ac:dyDescent="0.2">
      <c r="A31" s="210" t="s">
        <v>108</v>
      </c>
      <c r="B31" s="546">
        <v>25138</v>
      </c>
      <c r="C31" s="547">
        <v>33198</v>
      </c>
      <c r="D31" s="548">
        <v>1</v>
      </c>
      <c r="E31" s="549">
        <v>3</v>
      </c>
    </row>
    <row r="32" spans="1:5" x14ac:dyDescent="0.2">
      <c r="A32" s="208" t="s">
        <v>109</v>
      </c>
      <c r="B32" s="542">
        <v>27175</v>
      </c>
      <c r="C32" s="543">
        <v>36645</v>
      </c>
      <c r="D32" s="544">
        <v>3</v>
      </c>
      <c r="E32" s="545">
        <v>2</v>
      </c>
    </row>
    <row r="33" spans="1:256" x14ac:dyDescent="0.2">
      <c r="A33" s="210" t="s">
        <v>110</v>
      </c>
      <c r="B33" s="546">
        <v>29613</v>
      </c>
      <c r="C33" s="547">
        <v>39689</v>
      </c>
      <c r="D33" s="548">
        <v>4</v>
      </c>
      <c r="E33" s="549">
        <v>2</v>
      </c>
    </row>
    <row r="34" spans="1:256" x14ac:dyDescent="0.2">
      <c r="A34" s="208" t="s">
        <v>111</v>
      </c>
      <c r="B34" s="542">
        <v>31826</v>
      </c>
      <c r="C34" s="543">
        <v>41873</v>
      </c>
      <c r="D34" s="544">
        <v>2</v>
      </c>
      <c r="E34" s="545">
        <v>4</v>
      </c>
    </row>
    <row r="35" spans="1:256" x14ac:dyDescent="0.2">
      <c r="A35" s="210" t="s">
        <v>112</v>
      </c>
      <c r="B35" s="546">
        <v>33324</v>
      </c>
      <c r="C35" s="547">
        <v>43670</v>
      </c>
      <c r="D35" s="548">
        <v>3</v>
      </c>
      <c r="E35" s="549">
        <v>8</v>
      </c>
    </row>
    <row r="36" spans="1:256" x14ac:dyDescent="0.2">
      <c r="A36" s="208" t="s">
        <v>113</v>
      </c>
      <c r="B36" s="542">
        <v>34545</v>
      </c>
      <c r="C36" s="543">
        <v>43835</v>
      </c>
      <c r="D36" s="544">
        <v>6</v>
      </c>
      <c r="E36" s="545">
        <v>3</v>
      </c>
    </row>
    <row r="37" spans="1:256" x14ac:dyDescent="0.2">
      <c r="A37" s="210" t="s">
        <v>114</v>
      </c>
      <c r="B37" s="546">
        <v>36413</v>
      </c>
      <c r="C37" s="547">
        <v>45871</v>
      </c>
      <c r="D37" s="548">
        <v>4</v>
      </c>
      <c r="E37" s="549">
        <v>11</v>
      </c>
    </row>
    <row r="38" spans="1:256" x14ac:dyDescent="0.2">
      <c r="A38" s="208" t="s">
        <v>115</v>
      </c>
      <c r="B38" s="542">
        <v>37011</v>
      </c>
      <c r="C38" s="543">
        <v>44742</v>
      </c>
      <c r="D38" s="544">
        <v>4</v>
      </c>
      <c r="E38" s="545">
        <v>10</v>
      </c>
    </row>
    <row r="39" spans="1:256" x14ac:dyDescent="0.2">
      <c r="A39" s="210" t="s">
        <v>116</v>
      </c>
      <c r="B39" s="546">
        <v>37986</v>
      </c>
      <c r="C39" s="547">
        <v>46094</v>
      </c>
      <c r="D39" s="548">
        <v>13</v>
      </c>
      <c r="E39" s="549">
        <v>10</v>
      </c>
    </row>
    <row r="40" spans="1:256" x14ac:dyDescent="0.2">
      <c r="A40" s="208" t="s">
        <v>117</v>
      </c>
      <c r="B40" s="542">
        <v>41688</v>
      </c>
      <c r="C40" s="543">
        <v>47378</v>
      </c>
      <c r="D40" s="544">
        <v>7</v>
      </c>
      <c r="E40" s="545">
        <v>8</v>
      </c>
    </row>
    <row r="41" spans="1:256" x14ac:dyDescent="0.2">
      <c r="A41" s="210" t="s">
        <v>118</v>
      </c>
      <c r="B41" s="546">
        <v>40321</v>
      </c>
      <c r="C41" s="547">
        <v>46826</v>
      </c>
      <c r="D41" s="548">
        <v>13</v>
      </c>
      <c r="E41" s="549">
        <v>17</v>
      </c>
    </row>
    <row r="42" spans="1:256" x14ac:dyDescent="0.2">
      <c r="A42" s="208">
        <v>41</v>
      </c>
      <c r="B42" s="542">
        <v>41872</v>
      </c>
      <c r="C42" s="550">
        <v>48310</v>
      </c>
      <c r="D42" s="544">
        <v>13</v>
      </c>
      <c r="E42" s="551">
        <v>21</v>
      </c>
    </row>
    <row r="43" spans="1:256" ht="11.1" customHeight="1" x14ac:dyDescent="0.2">
      <c r="A43" s="210" t="s">
        <v>119</v>
      </c>
      <c r="B43" s="546">
        <v>43716</v>
      </c>
      <c r="C43" s="547">
        <v>50234</v>
      </c>
      <c r="D43" s="548">
        <v>23</v>
      </c>
      <c r="E43" s="549">
        <v>22</v>
      </c>
    </row>
    <row r="44" spans="1:256" x14ac:dyDescent="0.2">
      <c r="A44" s="208" t="s">
        <v>120</v>
      </c>
      <c r="B44" s="542">
        <v>43304</v>
      </c>
      <c r="C44" s="543">
        <v>50387</v>
      </c>
      <c r="D44" s="544">
        <v>26</v>
      </c>
      <c r="E44" s="545">
        <v>30</v>
      </c>
      <c r="F44" s="83"/>
      <c r="G44" s="211"/>
    </row>
    <row r="45" spans="1:256" x14ac:dyDescent="0.2">
      <c r="A45" s="210" t="s">
        <v>121</v>
      </c>
      <c r="B45" s="546">
        <v>42960</v>
      </c>
      <c r="C45" s="547">
        <v>50685</v>
      </c>
      <c r="D45" s="548">
        <v>23</v>
      </c>
      <c r="E45" s="549">
        <v>35</v>
      </c>
      <c r="F45" s="212"/>
      <c r="G45" s="213"/>
      <c r="H45" s="213"/>
      <c r="I45" s="213"/>
      <c r="J45" s="213"/>
      <c r="K45" s="207"/>
      <c r="L45" s="213"/>
      <c r="M45" s="213"/>
      <c r="N45" s="213"/>
      <c r="O45" s="213"/>
      <c r="P45" s="207"/>
      <c r="Q45" s="213"/>
      <c r="R45" s="213"/>
      <c r="S45" s="213"/>
      <c r="T45" s="213"/>
      <c r="U45" s="207"/>
      <c r="V45" s="213"/>
      <c r="W45" s="213"/>
      <c r="X45" s="213"/>
      <c r="Y45" s="213"/>
      <c r="Z45" s="207"/>
      <c r="AA45" s="213"/>
      <c r="AB45" s="213"/>
      <c r="AC45" s="213"/>
      <c r="AD45" s="213"/>
      <c r="AE45" s="207"/>
      <c r="AF45" s="213"/>
      <c r="AG45" s="213"/>
      <c r="AH45" s="213"/>
      <c r="AI45" s="213"/>
      <c r="AJ45" s="207"/>
      <c r="AK45" s="213"/>
      <c r="AL45" s="213"/>
      <c r="AM45" s="213"/>
      <c r="AN45" s="213"/>
      <c r="AO45" s="207"/>
      <c r="AP45" s="213"/>
      <c r="AQ45" s="213"/>
      <c r="AR45" s="213"/>
      <c r="AS45" s="213"/>
      <c r="AT45" s="207"/>
      <c r="AU45" s="213"/>
      <c r="AV45" s="213"/>
      <c r="AW45" s="213"/>
      <c r="AX45" s="213"/>
      <c r="AY45" s="207"/>
      <c r="AZ45" s="213"/>
      <c r="BA45" s="213"/>
      <c r="BB45" s="213"/>
      <c r="BC45" s="213"/>
      <c r="BD45" s="207"/>
      <c r="BE45" s="213"/>
      <c r="BF45" s="213"/>
      <c r="BG45" s="213"/>
      <c r="BH45" s="213"/>
      <c r="BI45" s="207"/>
      <c r="BJ45" s="213"/>
      <c r="BK45" s="213"/>
      <c r="BL45" s="213"/>
      <c r="BM45" s="213"/>
      <c r="BN45" s="207"/>
      <c r="BO45" s="213"/>
      <c r="BP45" s="213"/>
      <c r="BQ45" s="213"/>
      <c r="BR45" s="213"/>
      <c r="BS45" s="207"/>
      <c r="BT45" s="213"/>
      <c r="BU45" s="213"/>
      <c r="BV45" s="213"/>
      <c r="BW45" s="213"/>
      <c r="BX45" s="207"/>
      <c r="BY45" s="213"/>
      <c r="BZ45" s="213"/>
      <c r="CA45" s="213"/>
      <c r="CB45" s="213"/>
      <c r="CC45" s="207"/>
      <c r="CD45" s="213"/>
      <c r="CE45" s="213"/>
      <c r="CF45" s="213"/>
      <c r="CG45" s="213"/>
      <c r="CH45" s="207"/>
      <c r="CI45" s="213"/>
      <c r="CJ45" s="213"/>
      <c r="CK45" s="213"/>
      <c r="CL45" s="213"/>
      <c r="CM45" s="207"/>
      <c r="CN45" s="213"/>
      <c r="CO45" s="213"/>
      <c r="CP45" s="213"/>
      <c r="CQ45" s="213"/>
      <c r="CR45" s="207"/>
      <c r="CS45" s="213"/>
      <c r="CT45" s="213"/>
      <c r="CU45" s="213"/>
      <c r="CV45" s="213"/>
      <c r="CW45" s="207"/>
      <c r="CX45" s="213"/>
      <c r="CY45" s="213"/>
      <c r="CZ45" s="213"/>
      <c r="DA45" s="213"/>
      <c r="DB45" s="207"/>
      <c r="DC45" s="213"/>
      <c r="DD45" s="213"/>
      <c r="DE45" s="213"/>
      <c r="DF45" s="213"/>
      <c r="DG45" s="207"/>
      <c r="DH45" s="213"/>
      <c r="DI45" s="213"/>
      <c r="DJ45" s="213"/>
      <c r="DK45" s="213"/>
      <c r="DL45" s="207"/>
      <c r="DM45" s="213"/>
      <c r="DN45" s="213"/>
      <c r="DO45" s="213"/>
      <c r="DP45" s="213"/>
      <c r="DQ45" s="207"/>
      <c r="DR45" s="213"/>
      <c r="DS45" s="213"/>
      <c r="DT45" s="213"/>
      <c r="DU45" s="213"/>
      <c r="DV45" s="207"/>
      <c r="DW45" s="213"/>
      <c r="DX45" s="213"/>
      <c r="DY45" s="213"/>
      <c r="DZ45" s="213"/>
      <c r="EA45" s="207"/>
      <c r="EB45" s="213"/>
      <c r="EC45" s="213"/>
      <c r="ED45" s="213"/>
      <c r="EE45" s="213"/>
      <c r="EF45" s="207"/>
      <c r="EG45" s="213"/>
      <c r="EH45" s="213"/>
      <c r="EI45" s="213"/>
      <c r="EJ45" s="213"/>
      <c r="EK45" s="207"/>
      <c r="EL45" s="213"/>
      <c r="EM45" s="213"/>
      <c r="EN45" s="213"/>
      <c r="EO45" s="213"/>
      <c r="EP45" s="207"/>
      <c r="EQ45" s="213"/>
      <c r="ER45" s="213"/>
      <c r="ES45" s="213"/>
      <c r="ET45" s="213"/>
      <c r="EU45" s="207"/>
      <c r="EV45" s="213"/>
      <c r="EW45" s="213"/>
      <c r="EX45" s="213"/>
      <c r="EY45" s="213"/>
      <c r="EZ45" s="207"/>
      <c r="FA45" s="213"/>
      <c r="FB45" s="213"/>
      <c r="FC45" s="213"/>
      <c r="FD45" s="213"/>
      <c r="FE45" s="207"/>
      <c r="FF45" s="213"/>
      <c r="FG45" s="213"/>
      <c r="FH45" s="213"/>
      <c r="FI45" s="213"/>
      <c r="FJ45" s="207"/>
      <c r="FK45" s="213"/>
      <c r="FL45" s="213"/>
      <c r="FM45" s="213"/>
      <c r="FN45" s="213"/>
      <c r="FO45" s="207"/>
      <c r="FP45" s="213"/>
      <c r="FQ45" s="213"/>
      <c r="FR45" s="213"/>
      <c r="FS45" s="213"/>
      <c r="FT45" s="207"/>
      <c r="FU45" s="213"/>
      <c r="FV45" s="213"/>
      <c r="FW45" s="213"/>
      <c r="FX45" s="213"/>
      <c r="FY45" s="207"/>
      <c r="FZ45" s="213"/>
      <c r="GA45" s="213"/>
      <c r="GB45" s="213"/>
      <c r="GC45" s="213"/>
      <c r="GD45" s="207"/>
      <c r="GE45" s="213"/>
      <c r="GF45" s="213"/>
      <c r="GG45" s="213"/>
      <c r="GH45" s="213"/>
      <c r="GI45" s="207"/>
      <c r="GJ45" s="213"/>
      <c r="GK45" s="213"/>
      <c r="GL45" s="213"/>
      <c r="GM45" s="213"/>
      <c r="GN45" s="207"/>
      <c r="GO45" s="213"/>
      <c r="GP45" s="213"/>
      <c r="GQ45" s="213"/>
      <c r="GR45" s="213"/>
      <c r="GS45" s="207"/>
      <c r="GT45" s="213"/>
      <c r="GU45" s="213"/>
      <c r="GV45" s="213"/>
      <c r="GW45" s="213"/>
      <c r="GX45" s="207"/>
      <c r="GY45" s="213"/>
      <c r="GZ45" s="213"/>
      <c r="HA45" s="213"/>
      <c r="HB45" s="213"/>
      <c r="HC45" s="207"/>
      <c r="HD45" s="213"/>
      <c r="HE45" s="213"/>
      <c r="HF45" s="213"/>
      <c r="HG45" s="213"/>
      <c r="HH45" s="207"/>
      <c r="HI45" s="213"/>
      <c r="HJ45" s="213"/>
      <c r="HK45" s="213"/>
      <c r="HL45" s="213"/>
      <c r="HM45" s="207"/>
      <c r="HN45" s="213"/>
      <c r="HO45" s="213"/>
      <c r="HP45" s="213"/>
      <c r="HQ45" s="213"/>
      <c r="HR45" s="207"/>
      <c r="HS45" s="213"/>
      <c r="HT45" s="213"/>
      <c r="HU45" s="213"/>
      <c r="HV45" s="213"/>
      <c r="HW45" s="207"/>
      <c r="HX45" s="213"/>
      <c r="HY45" s="213"/>
      <c r="HZ45" s="213"/>
      <c r="IA45" s="213"/>
      <c r="IB45" s="207"/>
      <c r="IC45" s="213"/>
      <c r="ID45" s="213"/>
      <c r="IE45" s="213"/>
      <c r="IF45" s="213"/>
      <c r="IG45" s="207"/>
      <c r="IH45" s="213"/>
      <c r="II45" s="213"/>
      <c r="IJ45" s="213"/>
      <c r="IK45" s="213"/>
      <c r="IL45" s="207"/>
      <c r="IM45" s="213"/>
      <c r="IN45" s="213"/>
      <c r="IO45" s="213"/>
      <c r="IP45" s="213"/>
      <c r="IQ45" s="207"/>
      <c r="IR45" s="213"/>
      <c r="IS45" s="213"/>
      <c r="IT45" s="213"/>
      <c r="IU45" s="213"/>
      <c r="IV45" s="207"/>
    </row>
    <row r="46" spans="1:256" x14ac:dyDescent="0.2">
      <c r="A46" s="208" t="s">
        <v>122</v>
      </c>
      <c r="B46" s="542">
        <v>42623</v>
      </c>
      <c r="C46" s="543">
        <v>50204</v>
      </c>
      <c r="D46" s="544">
        <v>23</v>
      </c>
      <c r="E46" s="545">
        <v>33</v>
      </c>
      <c r="F46" s="214"/>
    </row>
    <row r="47" spans="1:256" x14ac:dyDescent="0.2">
      <c r="A47" s="210" t="s">
        <v>123</v>
      </c>
      <c r="B47" s="546">
        <v>41263</v>
      </c>
      <c r="C47" s="547">
        <v>48311</v>
      </c>
      <c r="D47" s="548">
        <v>29</v>
      </c>
      <c r="E47" s="549">
        <v>57</v>
      </c>
      <c r="F47" s="212"/>
      <c r="G47" s="213"/>
      <c r="H47" s="213"/>
      <c r="I47" s="213"/>
      <c r="J47" s="213"/>
      <c r="K47" s="207"/>
      <c r="L47" s="213"/>
      <c r="M47" s="213"/>
      <c r="N47" s="213"/>
      <c r="O47" s="213"/>
      <c r="P47" s="207"/>
      <c r="Q47" s="213"/>
      <c r="R47" s="213"/>
      <c r="S47" s="213"/>
      <c r="T47" s="213"/>
      <c r="U47" s="207"/>
      <c r="V47" s="213"/>
      <c r="W47" s="213"/>
      <c r="X47" s="213"/>
      <c r="Y47" s="213"/>
      <c r="Z47" s="207"/>
      <c r="AA47" s="213"/>
      <c r="AB47" s="213"/>
      <c r="AC47" s="213"/>
      <c r="AD47" s="213"/>
      <c r="AE47" s="207"/>
      <c r="AF47" s="213"/>
      <c r="AG47" s="213"/>
      <c r="AH47" s="213"/>
      <c r="AI47" s="213"/>
      <c r="AJ47" s="207"/>
      <c r="AK47" s="213"/>
      <c r="AL47" s="213"/>
      <c r="AM47" s="213"/>
      <c r="AN47" s="213"/>
      <c r="AO47" s="207"/>
      <c r="AP47" s="213"/>
      <c r="AQ47" s="213"/>
      <c r="AR47" s="213"/>
      <c r="AS47" s="213"/>
      <c r="AT47" s="207"/>
      <c r="AU47" s="213"/>
      <c r="AV47" s="213"/>
      <c r="AW47" s="213"/>
      <c r="AX47" s="213"/>
      <c r="AY47" s="207"/>
      <c r="AZ47" s="213"/>
      <c r="BA47" s="213"/>
      <c r="BB47" s="213"/>
      <c r="BC47" s="213"/>
      <c r="BD47" s="207"/>
      <c r="BE47" s="213"/>
      <c r="BF47" s="213"/>
      <c r="BG47" s="213"/>
      <c r="BH47" s="213"/>
      <c r="BI47" s="207"/>
      <c r="BJ47" s="213"/>
      <c r="BK47" s="213"/>
      <c r="BL47" s="213"/>
      <c r="BM47" s="213"/>
      <c r="BN47" s="207"/>
      <c r="BO47" s="213"/>
      <c r="BP47" s="213"/>
      <c r="BQ47" s="213"/>
      <c r="BR47" s="213"/>
      <c r="BS47" s="207"/>
      <c r="BT47" s="213"/>
      <c r="BU47" s="213"/>
      <c r="BV47" s="213"/>
      <c r="BW47" s="213"/>
      <c r="BX47" s="207"/>
      <c r="BY47" s="213"/>
      <c r="BZ47" s="213"/>
      <c r="CA47" s="213"/>
      <c r="CB47" s="213"/>
      <c r="CC47" s="207"/>
      <c r="CD47" s="213"/>
      <c r="CE47" s="213"/>
      <c r="CF47" s="213"/>
      <c r="CG47" s="213"/>
      <c r="CH47" s="207"/>
      <c r="CI47" s="213"/>
      <c r="CJ47" s="213"/>
      <c r="CK47" s="213"/>
      <c r="CL47" s="213"/>
      <c r="CM47" s="207"/>
      <c r="CN47" s="213"/>
      <c r="CO47" s="213"/>
      <c r="CP47" s="213"/>
      <c r="CQ47" s="213"/>
      <c r="CR47" s="207"/>
      <c r="CS47" s="213"/>
      <c r="CT47" s="213"/>
      <c r="CU47" s="213"/>
      <c r="CV47" s="213"/>
      <c r="CW47" s="207"/>
      <c r="CX47" s="213"/>
      <c r="CY47" s="213"/>
      <c r="CZ47" s="213"/>
      <c r="DA47" s="213"/>
      <c r="DB47" s="207"/>
      <c r="DC47" s="213"/>
      <c r="DD47" s="213"/>
      <c r="DE47" s="213"/>
      <c r="DF47" s="213"/>
      <c r="DG47" s="207"/>
      <c r="DH47" s="213"/>
      <c r="DI47" s="213"/>
      <c r="DJ47" s="213"/>
      <c r="DK47" s="213"/>
      <c r="DL47" s="207"/>
      <c r="DM47" s="213"/>
      <c r="DN47" s="213"/>
      <c r="DO47" s="213"/>
      <c r="DP47" s="213"/>
      <c r="DQ47" s="207"/>
      <c r="DR47" s="213"/>
      <c r="DS47" s="213"/>
      <c r="DT47" s="213"/>
      <c r="DU47" s="213"/>
      <c r="DV47" s="207"/>
      <c r="DW47" s="213"/>
      <c r="DX47" s="213"/>
      <c r="DY47" s="213"/>
      <c r="DZ47" s="213"/>
      <c r="EA47" s="207"/>
      <c r="EB47" s="213"/>
      <c r="EC47" s="213"/>
      <c r="ED47" s="213"/>
      <c r="EE47" s="213"/>
      <c r="EF47" s="207"/>
      <c r="EG47" s="213"/>
      <c r="EH47" s="213"/>
      <c r="EI47" s="213"/>
      <c r="EJ47" s="213"/>
      <c r="EK47" s="207"/>
      <c r="EL47" s="213"/>
      <c r="EM47" s="213"/>
      <c r="EN47" s="213"/>
      <c r="EO47" s="213"/>
      <c r="EP47" s="207"/>
      <c r="EQ47" s="213"/>
      <c r="ER47" s="213"/>
      <c r="ES47" s="213"/>
      <c r="ET47" s="213"/>
      <c r="EU47" s="207"/>
      <c r="EV47" s="213"/>
      <c r="EW47" s="213"/>
      <c r="EX47" s="213"/>
      <c r="EY47" s="213"/>
      <c r="EZ47" s="207"/>
      <c r="FA47" s="213"/>
      <c r="FB47" s="213"/>
      <c r="FC47" s="213"/>
      <c r="FD47" s="213"/>
      <c r="FE47" s="207"/>
      <c r="FF47" s="213"/>
      <c r="FG47" s="213"/>
      <c r="FH47" s="213"/>
      <c r="FI47" s="213"/>
      <c r="FJ47" s="207"/>
      <c r="FK47" s="213"/>
      <c r="FL47" s="213"/>
      <c r="FM47" s="213"/>
      <c r="FN47" s="213"/>
      <c r="FO47" s="207"/>
      <c r="FP47" s="213"/>
      <c r="FQ47" s="213"/>
      <c r="FR47" s="213"/>
      <c r="FS47" s="213"/>
      <c r="FT47" s="207"/>
      <c r="FU47" s="213"/>
      <c r="FV47" s="213"/>
      <c r="FW47" s="213"/>
      <c r="FX47" s="213"/>
      <c r="FY47" s="207"/>
      <c r="FZ47" s="213"/>
      <c r="GA47" s="213"/>
      <c r="GB47" s="213"/>
      <c r="GC47" s="213"/>
      <c r="GD47" s="207"/>
      <c r="GE47" s="213"/>
      <c r="GF47" s="213"/>
      <c r="GG47" s="213"/>
      <c r="GH47" s="213"/>
      <c r="GI47" s="207"/>
      <c r="GJ47" s="213"/>
      <c r="GK47" s="213"/>
      <c r="GL47" s="213"/>
      <c r="GM47" s="213"/>
      <c r="GN47" s="207"/>
      <c r="GO47" s="213"/>
      <c r="GP47" s="213"/>
      <c r="GQ47" s="213"/>
      <c r="GR47" s="213"/>
      <c r="GS47" s="207"/>
      <c r="GT47" s="213"/>
      <c r="GU47" s="213"/>
      <c r="GV47" s="213"/>
      <c r="GW47" s="213"/>
      <c r="GX47" s="207"/>
      <c r="GY47" s="213"/>
      <c r="GZ47" s="213"/>
      <c r="HA47" s="213"/>
      <c r="HB47" s="213"/>
      <c r="HC47" s="207"/>
      <c r="HD47" s="213"/>
      <c r="HE47" s="213"/>
      <c r="HF47" s="213"/>
      <c r="HG47" s="213"/>
      <c r="HH47" s="207"/>
      <c r="HI47" s="213"/>
      <c r="HJ47" s="213"/>
      <c r="HK47" s="213"/>
      <c r="HL47" s="213"/>
      <c r="HM47" s="207"/>
      <c r="HN47" s="213"/>
      <c r="HO47" s="213"/>
      <c r="HP47" s="213"/>
      <c r="HQ47" s="213"/>
      <c r="HR47" s="207"/>
      <c r="HS47" s="213"/>
      <c r="HT47" s="213"/>
      <c r="HU47" s="213"/>
      <c r="HV47" s="213"/>
      <c r="HW47" s="207"/>
      <c r="HX47" s="213"/>
      <c r="HY47" s="213"/>
      <c r="HZ47" s="213"/>
      <c r="IA47" s="213"/>
      <c r="IB47" s="207"/>
      <c r="IC47" s="213"/>
      <c r="ID47" s="213"/>
      <c r="IE47" s="213"/>
      <c r="IF47" s="213"/>
      <c r="IG47" s="207"/>
      <c r="IH47" s="213"/>
      <c r="II47" s="213"/>
      <c r="IJ47" s="213"/>
      <c r="IK47" s="213"/>
      <c r="IL47" s="207"/>
      <c r="IM47" s="213"/>
      <c r="IN47" s="213"/>
      <c r="IO47" s="213"/>
      <c r="IP47" s="213"/>
      <c r="IQ47" s="207"/>
      <c r="IR47" s="213"/>
      <c r="IS47" s="213"/>
      <c r="IT47" s="213"/>
      <c r="IU47" s="213"/>
      <c r="IV47" s="207"/>
    </row>
    <row r="48" spans="1:256" x14ac:dyDescent="0.2">
      <c r="A48" s="208" t="s">
        <v>124</v>
      </c>
      <c r="B48" s="542">
        <v>39510</v>
      </c>
      <c r="C48" s="543">
        <v>48255</v>
      </c>
      <c r="D48" s="544">
        <v>27</v>
      </c>
      <c r="E48" s="545">
        <v>61</v>
      </c>
      <c r="F48" s="214"/>
    </row>
    <row r="49" spans="1:6" x14ac:dyDescent="0.2">
      <c r="A49" s="210" t="s">
        <v>125</v>
      </c>
      <c r="B49" s="546">
        <v>38188</v>
      </c>
      <c r="C49" s="547">
        <v>49360</v>
      </c>
      <c r="D49" s="548">
        <v>21</v>
      </c>
      <c r="E49" s="549">
        <v>52</v>
      </c>
    </row>
    <row r="50" spans="1:6" x14ac:dyDescent="0.2">
      <c r="A50" s="208" t="s">
        <v>126</v>
      </c>
      <c r="B50" s="542">
        <v>36791</v>
      </c>
      <c r="C50" s="543">
        <v>49784</v>
      </c>
      <c r="D50" s="544">
        <v>34</v>
      </c>
      <c r="E50" s="545">
        <v>66</v>
      </c>
    </row>
    <row r="51" spans="1:6" x14ac:dyDescent="0.2">
      <c r="A51" s="210" t="s">
        <v>127</v>
      </c>
      <c r="B51" s="546">
        <v>36534</v>
      </c>
      <c r="C51" s="547">
        <v>50629</v>
      </c>
      <c r="D51" s="548">
        <v>40</v>
      </c>
      <c r="E51" s="549">
        <v>98</v>
      </c>
    </row>
    <row r="52" spans="1:6" x14ac:dyDescent="0.2">
      <c r="A52" s="208" t="s">
        <v>128</v>
      </c>
      <c r="B52" s="542">
        <v>36038</v>
      </c>
      <c r="C52" s="543">
        <v>51074</v>
      </c>
      <c r="D52" s="544">
        <v>57</v>
      </c>
      <c r="E52" s="545">
        <v>90</v>
      </c>
    </row>
    <row r="53" spans="1:6" x14ac:dyDescent="0.2">
      <c r="A53" s="210" t="s">
        <v>129</v>
      </c>
      <c r="B53" s="546">
        <v>35980</v>
      </c>
      <c r="C53" s="547">
        <v>47057</v>
      </c>
      <c r="D53" s="548">
        <v>68</v>
      </c>
      <c r="E53" s="549">
        <v>106</v>
      </c>
    </row>
    <row r="54" spans="1:6" x14ac:dyDescent="0.2">
      <c r="A54" s="208" t="s">
        <v>130</v>
      </c>
      <c r="B54" s="542">
        <v>35541</v>
      </c>
      <c r="C54" s="543">
        <v>42351</v>
      </c>
      <c r="D54" s="544">
        <v>94</v>
      </c>
      <c r="E54" s="545">
        <v>86</v>
      </c>
    </row>
    <row r="55" spans="1:6" x14ac:dyDescent="0.2">
      <c r="A55" s="210" t="s">
        <v>131</v>
      </c>
      <c r="B55" s="546">
        <v>31954</v>
      </c>
      <c r="C55" s="547">
        <v>39279</v>
      </c>
      <c r="D55" s="548">
        <v>62</v>
      </c>
      <c r="E55" s="549">
        <v>82</v>
      </c>
    </row>
    <row r="56" spans="1:6" x14ac:dyDescent="0.2">
      <c r="A56" s="208" t="s">
        <v>132</v>
      </c>
      <c r="B56" s="542">
        <v>28778</v>
      </c>
      <c r="C56" s="543">
        <v>35083</v>
      </c>
      <c r="D56" s="544">
        <v>67</v>
      </c>
      <c r="E56" s="545">
        <v>78</v>
      </c>
    </row>
    <row r="57" spans="1:6" x14ac:dyDescent="0.2">
      <c r="A57" s="210" t="s">
        <v>133</v>
      </c>
      <c r="B57" s="546">
        <v>25556</v>
      </c>
      <c r="C57" s="547">
        <v>30578</v>
      </c>
      <c r="D57" s="548">
        <v>70</v>
      </c>
      <c r="E57" s="549">
        <v>76</v>
      </c>
    </row>
    <row r="58" spans="1:6" x14ac:dyDescent="0.2">
      <c r="A58" s="208" t="s">
        <v>134</v>
      </c>
      <c r="B58" s="542">
        <v>21765</v>
      </c>
      <c r="C58" s="543">
        <v>25469</v>
      </c>
      <c r="D58" s="544">
        <v>63</v>
      </c>
      <c r="E58" s="545">
        <v>87</v>
      </c>
    </row>
    <row r="59" spans="1:6" x14ac:dyDescent="0.2">
      <c r="A59" s="210" t="s">
        <v>135</v>
      </c>
      <c r="B59" s="546">
        <v>18042</v>
      </c>
      <c r="C59" s="547">
        <v>20781</v>
      </c>
      <c r="D59" s="548">
        <v>67</v>
      </c>
      <c r="E59" s="549">
        <v>49</v>
      </c>
    </row>
    <row r="60" spans="1:6" x14ac:dyDescent="0.2">
      <c r="A60" s="208" t="s">
        <v>136</v>
      </c>
      <c r="B60" s="542">
        <v>15495</v>
      </c>
      <c r="C60" s="543">
        <v>17179</v>
      </c>
      <c r="D60" s="544">
        <v>41</v>
      </c>
      <c r="E60" s="545">
        <v>59</v>
      </c>
    </row>
    <row r="61" spans="1:6" x14ac:dyDescent="0.2">
      <c r="A61" s="210" t="s">
        <v>137</v>
      </c>
      <c r="B61" s="546">
        <v>8735</v>
      </c>
      <c r="C61" s="547">
        <v>8455</v>
      </c>
      <c r="D61" s="548">
        <v>47</v>
      </c>
      <c r="E61" s="549">
        <v>69</v>
      </c>
    </row>
    <row r="62" spans="1:6" x14ac:dyDescent="0.2">
      <c r="A62" s="208" t="s">
        <v>138</v>
      </c>
      <c r="B62" s="542">
        <v>3038</v>
      </c>
      <c r="C62" s="543">
        <v>2004</v>
      </c>
      <c r="D62" s="544">
        <v>17</v>
      </c>
      <c r="E62" s="545">
        <v>17</v>
      </c>
      <c r="F62" s="156"/>
    </row>
    <row r="63" spans="1:6" x14ac:dyDescent="0.2">
      <c r="A63" s="210" t="s">
        <v>139</v>
      </c>
      <c r="B63" s="546">
        <v>2273</v>
      </c>
      <c r="C63" s="547">
        <v>1542</v>
      </c>
      <c r="D63" s="548">
        <v>3</v>
      </c>
      <c r="E63" s="552">
        <v>1</v>
      </c>
      <c r="F63" s="156"/>
    </row>
    <row r="64" spans="1:6" x14ac:dyDescent="0.2">
      <c r="A64" s="208" t="s">
        <v>140</v>
      </c>
      <c r="B64" s="542">
        <v>1686</v>
      </c>
      <c r="C64" s="543">
        <v>1250</v>
      </c>
      <c r="D64" s="544">
        <v>3</v>
      </c>
      <c r="E64" s="551">
        <v>1</v>
      </c>
      <c r="F64" s="156"/>
    </row>
    <row r="65" spans="1:6" x14ac:dyDescent="0.2">
      <c r="A65" s="210" t="s">
        <v>141</v>
      </c>
      <c r="B65" s="546">
        <v>1305</v>
      </c>
      <c r="C65" s="552">
        <v>1036</v>
      </c>
      <c r="D65" s="546">
        <v>3</v>
      </c>
      <c r="E65" s="552">
        <v>2</v>
      </c>
      <c r="F65" s="156"/>
    </row>
    <row r="66" spans="1:6" x14ac:dyDescent="0.2">
      <c r="A66" s="208" t="s">
        <v>142</v>
      </c>
      <c r="B66" s="542">
        <v>1092</v>
      </c>
      <c r="C66" s="551">
        <v>785</v>
      </c>
      <c r="D66" s="542">
        <v>5</v>
      </c>
      <c r="E66" s="551">
        <v>1</v>
      </c>
      <c r="F66" s="156"/>
    </row>
    <row r="67" spans="1:6" ht="13.5" thickBot="1" x14ac:dyDescent="0.25">
      <c r="A67" s="217" t="s">
        <v>85</v>
      </c>
      <c r="B67" s="553">
        <f>SUM(B16:B66)</f>
        <v>1173647</v>
      </c>
      <c r="C67" s="554">
        <f t="shared" ref="C67:E67" si="0">SUM(C16:C66)</f>
        <v>1434572</v>
      </c>
      <c r="D67" s="553">
        <f t="shared" si="0"/>
        <v>993</v>
      </c>
      <c r="E67" s="554">
        <f t="shared" si="0"/>
        <v>1366</v>
      </c>
      <c r="F67" s="156"/>
    </row>
    <row r="68" spans="1:6" ht="6.75" customHeight="1" x14ac:dyDescent="0.2">
      <c r="F68" s="156"/>
    </row>
    <row r="69" spans="1:6" x14ac:dyDescent="0.2">
      <c r="A69" s="218"/>
      <c r="F69" s="156"/>
    </row>
    <row r="70" spans="1:6" x14ac:dyDescent="0.2">
      <c r="F70" s="156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1" firstPageNumber="33" orientation="portrait" useFirstPageNumber="1" r:id="rId1"/>
  <headerFooter>
    <oddFooter>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syncVertical="1" syncRef="A1" transitionEvaluation="1" codeName="Hoja24">
    <tabColor theme="6" tint="-0.249977111117893"/>
    <pageSetUpPr fitToPage="1"/>
  </sheetPr>
  <dimension ref="A1:IV69"/>
  <sheetViews>
    <sheetView showGridLines="0" view="pageBreakPreview" zoomScaleNormal="70" zoomScaleSheetLayoutView="100" workbookViewId="0"/>
  </sheetViews>
  <sheetFormatPr baseColWidth="10" defaultColWidth="9.7109375" defaultRowHeight="12.75" x14ac:dyDescent="0.2"/>
  <cols>
    <col min="1" max="1" width="16.7109375" style="81" customWidth="1"/>
    <col min="2" max="5" width="19.28515625" style="81" customWidth="1"/>
    <col min="6" max="6" width="14.42578125" style="82" customWidth="1"/>
    <col min="7" max="10" width="16" style="156" customWidth="1"/>
    <col min="11" max="16" width="14.42578125" style="156" customWidth="1"/>
    <col min="17" max="18" width="9.5703125" style="156" customWidth="1"/>
    <col min="19" max="16384" width="9.7109375" style="156"/>
  </cols>
  <sheetData>
    <row r="1" spans="1:21" x14ac:dyDescent="0.2"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</row>
    <row r="2" spans="1:21" x14ac:dyDescent="0.2"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</row>
    <row r="3" spans="1:21" x14ac:dyDescent="0.2">
      <c r="A3" s="593" t="s">
        <v>87</v>
      </c>
      <c r="B3" s="593"/>
      <c r="C3" s="593"/>
      <c r="D3" s="593"/>
      <c r="E3" s="593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</row>
    <row r="4" spans="1:21" x14ac:dyDescent="0.2">
      <c r="A4" s="593" t="s">
        <v>88</v>
      </c>
      <c r="B4" s="593"/>
      <c r="C4" s="593"/>
      <c r="D4" s="593"/>
      <c r="E4" s="593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</row>
    <row r="5" spans="1:21" x14ac:dyDescent="0.2"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</row>
    <row r="6" spans="1:21" x14ac:dyDescent="0.2">
      <c r="A6" s="595" t="s">
        <v>284</v>
      </c>
      <c r="B6" s="595"/>
      <c r="C6" s="595"/>
      <c r="D6" s="595"/>
      <c r="E6" s="595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</row>
    <row r="7" spans="1:21" x14ac:dyDescent="0.2">
      <c r="A7" s="596"/>
      <c r="B7" s="596"/>
      <c r="C7" s="596"/>
      <c r="D7" s="596"/>
      <c r="E7" s="596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</row>
    <row r="8" spans="1:21" x14ac:dyDescent="0.2">
      <c r="A8" s="618" t="s">
        <v>43</v>
      </c>
      <c r="B8" s="618"/>
      <c r="C8" s="618"/>
      <c r="D8" s="618"/>
      <c r="E8" s="618"/>
      <c r="F8" s="194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</row>
    <row r="9" spans="1:21" x14ac:dyDescent="0.2">
      <c r="A9" s="196"/>
      <c r="B9" s="196"/>
      <c r="C9" s="196"/>
      <c r="D9" s="196"/>
      <c r="E9" s="196"/>
      <c r="F9" s="194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</row>
    <row r="10" spans="1:21" x14ac:dyDescent="0.2">
      <c r="A10" s="618" t="s">
        <v>147</v>
      </c>
      <c r="B10" s="618"/>
      <c r="C10" s="618"/>
      <c r="D10" s="618"/>
      <c r="E10" s="618"/>
      <c r="F10" s="194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</row>
    <row r="11" spans="1:21" x14ac:dyDescent="0.2">
      <c r="A11" s="197"/>
      <c r="B11" s="197"/>
      <c r="C11" s="197"/>
      <c r="D11" s="197"/>
      <c r="E11" s="197"/>
      <c r="F11" s="194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</row>
    <row r="12" spans="1:21" x14ac:dyDescent="0.2">
      <c r="A12" s="197"/>
      <c r="B12" s="197"/>
      <c r="C12" s="197" t="s">
        <v>146</v>
      </c>
      <c r="D12" s="197"/>
      <c r="E12" s="196"/>
      <c r="F12" s="194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</row>
    <row r="13" spans="1:21" ht="13.5" thickBot="1" x14ac:dyDescent="0.25">
      <c r="A13" s="198"/>
      <c r="B13" s="198"/>
      <c r="C13" s="198"/>
      <c r="D13" s="199"/>
      <c r="E13" s="200"/>
      <c r="F13" s="201"/>
      <c r="G13" s="201"/>
      <c r="H13" s="202"/>
      <c r="I13" s="203"/>
      <c r="J13" s="203"/>
    </row>
    <row r="14" spans="1:21" ht="12.75" customHeight="1" x14ac:dyDescent="0.2">
      <c r="A14" s="204" t="s">
        <v>90</v>
      </c>
      <c r="B14" s="614" t="s">
        <v>91</v>
      </c>
      <c r="C14" s="614"/>
      <c r="D14" s="615" t="s">
        <v>92</v>
      </c>
      <c r="E14" s="616"/>
      <c r="F14" s="205"/>
      <c r="G14" s="617"/>
      <c r="H14" s="617"/>
      <c r="I14" s="617"/>
      <c r="J14" s="617"/>
    </row>
    <row r="15" spans="1:21" ht="13.5" thickBot="1" x14ac:dyDescent="0.25">
      <c r="A15" s="206" t="s">
        <v>47</v>
      </c>
      <c r="B15" s="92" t="s">
        <v>81</v>
      </c>
      <c r="C15" s="93" t="s">
        <v>82</v>
      </c>
      <c r="D15" s="149" t="s">
        <v>81</v>
      </c>
      <c r="E15" s="150" t="s">
        <v>82</v>
      </c>
      <c r="F15" s="205"/>
      <c r="G15" s="207"/>
      <c r="H15" s="207"/>
      <c r="I15" s="207"/>
      <c r="J15" s="207"/>
    </row>
    <row r="16" spans="1:21" x14ac:dyDescent="0.2">
      <c r="A16" s="208" t="s">
        <v>93</v>
      </c>
      <c r="B16" s="542">
        <v>7</v>
      </c>
      <c r="C16" s="543">
        <v>6</v>
      </c>
      <c r="D16" s="544">
        <v>0</v>
      </c>
      <c r="E16" s="545">
        <v>0</v>
      </c>
      <c r="F16" s="209"/>
      <c r="G16" s="207"/>
      <c r="H16" s="207"/>
      <c r="I16" s="207"/>
      <c r="J16" s="207"/>
    </row>
    <row r="17" spans="1:5" x14ac:dyDescent="0.2">
      <c r="A17" s="210" t="s">
        <v>94</v>
      </c>
      <c r="B17" s="546">
        <v>0</v>
      </c>
      <c r="C17" s="547">
        <v>0</v>
      </c>
      <c r="D17" s="548">
        <v>0</v>
      </c>
      <c r="E17" s="549">
        <v>0</v>
      </c>
    </row>
    <row r="18" spans="1:5" x14ac:dyDescent="0.2">
      <c r="A18" s="208" t="s">
        <v>95</v>
      </c>
      <c r="B18" s="542">
        <v>1</v>
      </c>
      <c r="C18" s="543">
        <v>1</v>
      </c>
      <c r="D18" s="544">
        <v>0</v>
      </c>
      <c r="E18" s="545">
        <v>0</v>
      </c>
    </row>
    <row r="19" spans="1:5" x14ac:dyDescent="0.2">
      <c r="A19" s="210" t="s">
        <v>96</v>
      </c>
      <c r="B19" s="546">
        <v>1</v>
      </c>
      <c r="C19" s="547">
        <v>0</v>
      </c>
      <c r="D19" s="548">
        <v>0</v>
      </c>
      <c r="E19" s="549">
        <v>0</v>
      </c>
    </row>
    <row r="20" spans="1:5" x14ac:dyDescent="0.2">
      <c r="A20" s="208" t="s">
        <v>97</v>
      </c>
      <c r="B20" s="542">
        <v>0</v>
      </c>
      <c r="C20" s="543">
        <v>0</v>
      </c>
      <c r="D20" s="544">
        <v>0</v>
      </c>
      <c r="E20" s="545">
        <v>0</v>
      </c>
    </row>
    <row r="21" spans="1:5" x14ac:dyDescent="0.2">
      <c r="A21" s="210" t="s">
        <v>98</v>
      </c>
      <c r="B21" s="546">
        <v>0</v>
      </c>
      <c r="C21" s="547">
        <v>0</v>
      </c>
      <c r="D21" s="548">
        <v>0</v>
      </c>
      <c r="E21" s="549">
        <v>0</v>
      </c>
    </row>
    <row r="22" spans="1:5" x14ac:dyDescent="0.2">
      <c r="A22" s="208" t="s">
        <v>99</v>
      </c>
      <c r="B22" s="542">
        <v>0</v>
      </c>
      <c r="C22" s="543">
        <v>0</v>
      </c>
      <c r="D22" s="544">
        <v>0</v>
      </c>
      <c r="E22" s="545">
        <v>0</v>
      </c>
    </row>
    <row r="23" spans="1:5" x14ac:dyDescent="0.2">
      <c r="A23" s="210" t="s">
        <v>100</v>
      </c>
      <c r="B23" s="546">
        <v>0</v>
      </c>
      <c r="C23" s="547">
        <v>0</v>
      </c>
      <c r="D23" s="548">
        <v>0</v>
      </c>
      <c r="E23" s="549">
        <v>0</v>
      </c>
    </row>
    <row r="24" spans="1:5" x14ac:dyDescent="0.2">
      <c r="A24" s="208" t="s">
        <v>101</v>
      </c>
      <c r="B24" s="542">
        <v>0</v>
      </c>
      <c r="C24" s="543">
        <v>0</v>
      </c>
      <c r="D24" s="544">
        <v>0</v>
      </c>
      <c r="E24" s="545">
        <v>0</v>
      </c>
    </row>
    <row r="25" spans="1:5" x14ac:dyDescent="0.2">
      <c r="A25" s="210" t="s">
        <v>102</v>
      </c>
      <c r="B25" s="546">
        <v>0</v>
      </c>
      <c r="C25" s="547">
        <v>0</v>
      </c>
      <c r="D25" s="548">
        <v>0</v>
      </c>
      <c r="E25" s="549">
        <v>0</v>
      </c>
    </row>
    <row r="26" spans="1:5" x14ac:dyDescent="0.2">
      <c r="A26" s="208" t="s">
        <v>103</v>
      </c>
      <c r="B26" s="542">
        <v>0</v>
      </c>
      <c r="C26" s="543">
        <v>0</v>
      </c>
      <c r="D26" s="544">
        <v>0</v>
      </c>
      <c r="E26" s="545">
        <v>0</v>
      </c>
    </row>
    <row r="27" spans="1:5" x14ac:dyDescent="0.2">
      <c r="A27" s="210" t="s">
        <v>104</v>
      </c>
      <c r="B27" s="546">
        <v>0</v>
      </c>
      <c r="C27" s="547">
        <v>0</v>
      </c>
      <c r="D27" s="548">
        <v>0</v>
      </c>
      <c r="E27" s="549">
        <v>0</v>
      </c>
    </row>
    <row r="28" spans="1:5" x14ac:dyDescent="0.2">
      <c r="A28" s="208" t="s">
        <v>105</v>
      </c>
      <c r="B28" s="542">
        <v>0</v>
      </c>
      <c r="C28" s="543">
        <v>0</v>
      </c>
      <c r="D28" s="544">
        <v>0</v>
      </c>
      <c r="E28" s="545">
        <v>0</v>
      </c>
    </row>
    <row r="29" spans="1:5" x14ac:dyDescent="0.2">
      <c r="A29" s="210" t="s">
        <v>106</v>
      </c>
      <c r="B29" s="546">
        <v>0</v>
      </c>
      <c r="C29" s="547">
        <v>0</v>
      </c>
      <c r="D29" s="548">
        <v>0</v>
      </c>
      <c r="E29" s="549">
        <v>0</v>
      </c>
    </row>
    <row r="30" spans="1:5" x14ac:dyDescent="0.2">
      <c r="A30" s="208" t="s">
        <v>107</v>
      </c>
      <c r="B30" s="542">
        <v>0</v>
      </c>
      <c r="C30" s="543">
        <v>0</v>
      </c>
      <c r="D30" s="544">
        <v>0</v>
      </c>
      <c r="E30" s="545">
        <v>0</v>
      </c>
    </row>
    <row r="31" spans="1:5" x14ac:dyDescent="0.2">
      <c r="A31" s="210" t="s">
        <v>108</v>
      </c>
      <c r="B31" s="546">
        <v>0</v>
      </c>
      <c r="C31" s="547">
        <v>0</v>
      </c>
      <c r="D31" s="548">
        <v>0</v>
      </c>
      <c r="E31" s="549">
        <v>0</v>
      </c>
    </row>
    <row r="32" spans="1:5" x14ac:dyDescent="0.2">
      <c r="A32" s="208" t="s">
        <v>109</v>
      </c>
      <c r="B32" s="542">
        <v>0</v>
      </c>
      <c r="C32" s="543">
        <v>1</v>
      </c>
      <c r="D32" s="544">
        <v>0</v>
      </c>
      <c r="E32" s="545">
        <v>0</v>
      </c>
    </row>
    <row r="33" spans="1:256" x14ac:dyDescent="0.2">
      <c r="A33" s="210" t="s">
        <v>110</v>
      </c>
      <c r="B33" s="546">
        <v>0</v>
      </c>
      <c r="C33" s="547">
        <v>0</v>
      </c>
      <c r="D33" s="548">
        <v>0</v>
      </c>
      <c r="E33" s="549">
        <v>0</v>
      </c>
    </row>
    <row r="34" spans="1:256" x14ac:dyDescent="0.2">
      <c r="A34" s="208" t="s">
        <v>111</v>
      </c>
      <c r="B34" s="542">
        <v>0</v>
      </c>
      <c r="C34" s="543">
        <v>0</v>
      </c>
      <c r="D34" s="544">
        <v>0</v>
      </c>
      <c r="E34" s="545">
        <v>0</v>
      </c>
    </row>
    <row r="35" spans="1:256" x14ac:dyDescent="0.2">
      <c r="A35" s="210" t="s">
        <v>112</v>
      </c>
      <c r="B35" s="546">
        <v>0</v>
      </c>
      <c r="C35" s="547">
        <v>0</v>
      </c>
      <c r="D35" s="548">
        <v>0</v>
      </c>
      <c r="E35" s="549">
        <v>0</v>
      </c>
    </row>
    <row r="36" spans="1:256" x14ac:dyDescent="0.2">
      <c r="A36" s="208" t="s">
        <v>113</v>
      </c>
      <c r="B36" s="542">
        <v>0</v>
      </c>
      <c r="C36" s="543">
        <v>0</v>
      </c>
      <c r="D36" s="544">
        <v>0</v>
      </c>
      <c r="E36" s="545">
        <v>0</v>
      </c>
    </row>
    <row r="37" spans="1:256" x14ac:dyDescent="0.2">
      <c r="A37" s="210" t="s">
        <v>114</v>
      </c>
      <c r="B37" s="546">
        <v>0</v>
      </c>
      <c r="C37" s="547">
        <v>0</v>
      </c>
      <c r="D37" s="548">
        <v>0</v>
      </c>
      <c r="E37" s="549">
        <v>0</v>
      </c>
    </row>
    <row r="38" spans="1:256" x14ac:dyDescent="0.2">
      <c r="A38" s="208" t="s">
        <v>115</v>
      </c>
      <c r="B38" s="542">
        <v>0</v>
      </c>
      <c r="C38" s="543">
        <v>0</v>
      </c>
      <c r="D38" s="544">
        <v>0</v>
      </c>
      <c r="E38" s="545">
        <v>0</v>
      </c>
    </row>
    <row r="39" spans="1:256" x14ac:dyDescent="0.2">
      <c r="A39" s="210" t="s">
        <v>116</v>
      </c>
      <c r="B39" s="546">
        <v>1</v>
      </c>
      <c r="C39" s="547">
        <v>0</v>
      </c>
      <c r="D39" s="548">
        <v>0</v>
      </c>
      <c r="E39" s="549">
        <v>0</v>
      </c>
    </row>
    <row r="40" spans="1:256" x14ac:dyDescent="0.2">
      <c r="A40" s="208" t="s">
        <v>117</v>
      </c>
      <c r="B40" s="542">
        <v>0</v>
      </c>
      <c r="C40" s="543">
        <v>0</v>
      </c>
      <c r="D40" s="544">
        <v>0</v>
      </c>
      <c r="E40" s="545">
        <v>0</v>
      </c>
    </row>
    <row r="41" spans="1:256" x14ac:dyDescent="0.2">
      <c r="A41" s="210" t="s">
        <v>118</v>
      </c>
      <c r="B41" s="546">
        <v>1</v>
      </c>
      <c r="C41" s="547">
        <v>0</v>
      </c>
      <c r="D41" s="548">
        <v>0</v>
      </c>
      <c r="E41" s="549">
        <v>0</v>
      </c>
    </row>
    <row r="42" spans="1:256" x14ac:dyDescent="0.2">
      <c r="A42" s="208">
        <v>41</v>
      </c>
      <c r="B42" s="542">
        <v>0</v>
      </c>
      <c r="C42" s="550">
        <v>1</v>
      </c>
      <c r="D42" s="544">
        <v>0</v>
      </c>
      <c r="E42" s="551">
        <v>0</v>
      </c>
    </row>
    <row r="43" spans="1:256" ht="11.1" customHeight="1" x14ac:dyDescent="0.2">
      <c r="A43" s="210" t="s">
        <v>119</v>
      </c>
      <c r="B43" s="546">
        <v>0</v>
      </c>
      <c r="C43" s="547">
        <v>0</v>
      </c>
      <c r="D43" s="548">
        <v>0</v>
      </c>
      <c r="E43" s="549">
        <v>0</v>
      </c>
    </row>
    <row r="44" spans="1:256" x14ac:dyDescent="0.2">
      <c r="A44" s="208" t="s">
        <v>120</v>
      </c>
      <c r="B44" s="542">
        <v>0</v>
      </c>
      <c r="C44" s="543">
        <v>0</v>
      </c>
      <c r="D44" s="544">
        <v>0</v>
      </c>
      <c r="E44" s="545">
        <v>0</v>
      </c>
      <c r="F44" s="83"/>
      <c r="G44" s="211"/>
    </row>
    <row r="45" spans="1:256" x14ac:dyDescent="0.2">
      <c r="A45" s="210" t="s">
        <v>121</v>
      </c>
      <c r="B45" s="546">
        <v>0</v>
      </c>
      <c r="C45" s="547">
        <v>0</v>
      </c>
      <c r="D45" s="548">
        <v>0</v>
      </c>
      <c r="E45" s="549">
        <v>0</v>
      </c>
      <c r="F45" s="212"/>
      <c r="G45" s="213"/>
      <c r="H45" s="213"/>
      <c r="I45" s="213"/>
      <c r="J45" s="213"/>
      <c r="K45" s="207"/>
      <c r="L45" s="213"/>
      <c r="M45" s="213"/>
      <c r="N45" s="213"/>
      <c r="O45" s="213"/>
      <c r="P45" s="207"/>
      <c r="Q45" s="213"/>
      <c r="R45" s="213"/>
      <c r="S45" s="213"/>
      <c r="T45" s="213"/>
      <c r="U45" s="207"/>
      <c r="V45" s="213"/>
      <c r="W45" s="213"/>
      <c r="X45" s="213"/>
      <c r="Y45" s="213"/>
      <c r="Z45" s="207"/>
      <c r="AA45" s="213"/>
      <c r="AB45" s="213"/>
      <c r="AC45" s="213"/>
      <c r="AD45" s="213"/>
      <c r="AE45" s="207"/>
      <c r="AF45" s="213"/>
      <c r="AG45" s="213"/>
      <c r="AH45" s="213"/>
      <c r="AI45" s="213"/>
      <c r="AJ45" s="207"/>
      <c r="AK45" s="213"/>
      <c r="AL45" s="213"/>
      <c r="AM45" s="213"/>
      <c r="AN45" s="213"/>
      <c r="AO45" s="207"/>
      <c r="AP45" s="213"/>
      <c r="AQ45" s="213"/>
      <c r="AR45" s="213"/>
      <c r="AS45" s="213"/>
      <c r="AT45" s="207"/>
      <c r="AU45" s="213"/>
      <c r="AV45" s="213"/>
      <c r="AW45" s="213"/>
      <c r="AX45" s="213"/>
      <c r="AY45" s="207"/>
      <c r="AZ45" s="213"/>
      <c r="BA45" s="213"/>
      <c r="BB45" s="213"/>
      <c r="BC45" s="213"/>
      <c r="BD45" s="207"/>
      <c r="BE45" s="213"/>
      <c r="BF45" s="213"/>
      <c r="BG45" s="213"/>
      <c r="BH45" s="213"/>
      <c r="BI45" s="207"/>
      <c r="BJ45" s="213"/>
      <c r="BK45" s="213"/>
      <c r="BL45" s="213"/>
      <c r="BM45" s="213"/>
      <c r="BN45" s="207"/>
      <c r="BO45" s="213"/>
      <c r="BP45" s="213"/>
      <c r="BQ45" s="213"/>
      <c r="BR45" s="213"/>
      <c r="BS45" s="207"/>
      <c r="BT45" s="213"/>
      <c r="BU45" s="213"/>
      <c r="BV45" s="213"/>
      <c r="BW45" s="213"/>
      <c r="BX45" s="207"/>
      <c r="BY45" s="213"/>
      <c r="BZ45" s="213"/>
      <c r="CA45" s="213"/>
      <c r="CB45" s="213"/>
      <c r="CC45" s="207"/>
      <c r="CD45" s="213"/>
      <c r="CE45" s="213"/>
      <c r="CF45" s="213"/>
      <c r="CG45" s="213"/>
      <c r="CH45" s="207"/>
      <c r="CI45" s="213"/>
      <c r="CJ45" s="213"/>
      <c r="CK45" s="213"/>
      <c r="CL45" s="213"/>
      <c r="CM45" s="207"/>
      <c r="CN45" s="213"/>
      <c r="CO45" s="213"/>
      <c r="CP45" s="213"/>
      <c r="CQ45" s="213"/>
      <c r="CR45" s="207"/>
      <c r="CS45" s="213"/>
      <c r="CT45" s="213"/>
      <c r="CU45" s="213"/>
      <c r="CV45" s="213"/>
      <c r="CW45" s="207"/>
      <c r="CX45" s="213"/>
      <c r="CY45" s="213"/>
      <c r="CZ45" s="213"/>
      <c r="DA45" s="213"/>
      <c r="DB45" s="207"/>
      <c r="DC45" s="213"/>
      <c r="DD45" s="213"/>
      <c r="DE45" s="213"/>
      <c r="DF45" s="213"/>
      <c r="DG45" s="207"/>
      <c r="DH45" s="213"/>
      <c r="DI45" s="213"/>
      <c r="DJ45" s="213"/>
      <c r="DK45" s="213"/>
      <c r="DL45" s="207"/>
      <c r="DM45" s="213"/>
      <c r="DN45" s="213"/>
      <c r="DO45" s="213"/>
      <c r="DP45" s="213"/>
      <c r="DQ45" s="207"/>
      <c r="DR45" s="213"/>
      <c r="DS45" s="213"/>
      <c r="DT45" s="213"/>
      <c r="DU45" s="213"/>
      <c r="DV45" s="207"/>
      <c r="DW45" s="213"/>
      <c r="DX45" s="213"/>
      <c r="DY45" s="213"/>
      <c r="DZ45" s="213"/>
      <c r="EA45" s="207"/>
      <c r="EB45" s="213"/>
      <c r="EC45" s="213"/>
      <c r="ED45" s="213"/>
      <c r="EE45" s="213"/>
      <c r="EF45" s="207"/>
      <c r="EG45" s="213"/>
      <c r="EH45" s="213"/>
      <c r="EI45" s="213"/>
      <c r="EJ45" s="213"/>
      <c r="EK45" s="207"/>
      <c r="EL45" s="213"/>
      <c r="EM45" s="213"/>
      <c r="EN45" s="213"/>
      <c r="EO45" s="213"/>
      <c r="EP45" s="207"/>
      <c r="EQ45" s="213"/>
      <c r="ER45" s="213"/>
      <c r="ES45" s="213"/>
      <c r="ET45" s="213"/>
      <c r="EU45" s="207"/>
      <c r="EV45" s="213"/>
      <c r="EW45" s="213"/>
      <c r="EX45" s="213"/>
      <c r="EY45" s="213"/>
      <c r="EZ45" s="207"/>
      <c r="FA45" s="213"/>
      <c r="FB45" s="213"/>
      <c r="FC45" s="213"/>
      <c r="FD45" s="213"/>
      <c r="FE45" s="207"/>
      <c r="FF45" s="213"/>
      <c r="FG45" s="213"/>
      <c r="FH45" s="213"/>
      <c r="FI45" s="213"/>
      <c r="FJ45" s="207"/>
      <c r="FK45" s="213"/>
      <c r="FL45" s="213"/>
      <c r="FM45" s="213"/>
      <c r="FN45" s="213"/>
      <c r="FO45" s="207"/>
      <c r="FP45" s="213"/>
      <c r="FQ45" s="213"/>
      <c r="FR45" s="213"/>
      <c r="FS45" s="213"/>
      <c r="FT45" s="207"/>
      <c r="FU45" s="213"/>
      <c r="FV45" s="213"/>
      <c r="FW45" s="213"/>
      <c r="FX45" s="213"/>
      <c r="FY45" s="207"/>
      <c r="FZ45" s="213"/>
      <c r="GA45" s="213"/>
      <c r="GB45" s="213"/>
      <c r="GC45" s="213"/>
      <c r="GD45" s="207"/>
      <c r="GE45" s="213"/>
      <c r="GF45" s="213"/>
      <c r="GG45" s="213"/>
      <c r="GH45" s="213"/>
      <c r="GI45" s="207"/>
      <c r="GJ45" s="213"/>
      <c r="GK45" s="213"/>
      <c r="GL45" s="213"/>
      <c r="GM45" s="213"/>
      <c r="GN45" s="207"/>
      <c r="GO45" s="213"/>
      <c r="GP45" s="213"/>
      <c r="GQ45" s="213"/>
      <c r="GR45" s="213"/>
      <c r="GS45" s="207"/>
      <c r="GT45" s="213"/>
      <c r="GU45" s="213"/>
      <c r="GV45" s="213"/>
      <c r="GW45" s="213"/>
      <c r="GX45" s="207"/>
      <c r="GY45" s="213"/>
      <c r="GZ45" s="213"/>
      <c r="HA45" s="213"/>
      <c r="HB45" s="213"/>
      <c r="HC45" s="207"/>
      <c r="HD45" s="213"/>
      <c r="HE45" s="213"/>
      <c r="HF45" s="213"/>
      <c r="HG45" s="213"/>
      <c r="HH45" s="207"/>
      <c r="HI45" s="213"/>
      <c r="HJ45" s="213"/>
      <c r="HK45" s="213"/>
      <c r="HL45" s="213"/>
      <c r="HM45" s="207"/>
      <c r="HN45" s="213"/>
      <c r="HO45" s="213"/>
      <c r="HP45" s="213"/>
      <c r="HQ45" s="213"/>
      <c r="HR45" s="207"/>
      <c r="HS45" s="213"/>
      <c r="HT45" s="213"/>
      <c r="HU45" s="213"/>
      <c r="HV45" s="213"/>
      <c r="HW45" s="207"/>
      <c r="HX45" s="213"/>
      <c r="HY45" s="213"/>
      <c r="HZ45" s="213"/>
      <c r="IA45" s="213"/>
      <c r="IB45" s="207"/>
      <c r="IC45" s="213"/>
      <c r="ID45" s="213"/>
      <c r="IE45" s="213"/>
      <c r="IF45" s="213"/>
      <c r="IG45" s="207"/>
      <c r="IH45" s="213"/>
      <c r="II45" s="213"/>
      <c r="IJ45" s="213"/>
      <c r="IK45" s="213"/>
      <c r="IL45" s="207"/>
      <c r="IM45" s="213"/>
      <c r="IN45" s="213"/>
      <c r="IO45" s="213"/>
      <c r="IP45" s="213"/>
      <c r="IQ45" s="207"/>
      <c r="IR45" s="213"/>
      <c r="IS45" s="213"/>
      <c r="IT45" s="213"/>
      <c r="IU45" s="213"/>
      <c r="IV45" s="207"/>
    </row>
    <row r="46" spans="1:256" x14ac:dyDescent="0.2">
      <c r="A46" s="208" t="s">
        <v>122</v>
      </c>
      <c r="B46" s="542">
        <v>0</v>
      </c>
      <c r="C46" s="543">
        <v>0</v>
      </c>
      <c r="D46" s="544">
        <v>0</v>
      </c>
      <c r="E46" s="545">
        <v>0</v>
      </c>
      <c r="F46" s="214"/>
    </row>
    <row r="47" spans="1:256" x14ac:dyDescent="0.2">
      <c r="A47" s="210" t="s">
        <v>123</v>
      </c>
      <c r="B47" s="546">
        <v>0</v>
      </c>
      <c r="C47" s="547">
        <v>0</v>
      </c>
      <c r="D47" s="548">
        <v>0</v>
      </c>
      <c r="E47" s="549">
        <v>0</v>
      </c>
      <c r="F47" s="212"/>
      <c r="G47" s="213"/>
      <c r="H47" s="213"/>
      <c r="I47" s="213"/>
      <c r="J47" s="213"/>
      <c r="K47" s="207"/>
      <c r="L47" s="213"/>
      <c r="M47" s="213"/>
      <c r="N47" s="213"/>
      <c r="O47" s="213"/>
      <c r="P47" s="207"/>
      <c r="Q47" s="213"/>
      <c r="R47" s="213"/>
      <c r="S47" s="213"/>
      <c r="T47" s="213"/>
      <c r="U47" s="207"/>
      <c r="V47" s="213"/>
      <c r="W47" s="213"/>
      <c r="X47" s="213"/>
      <c r="Y47" s="213"/>
      <c r="Z47" s="207"/>
      <c r="AA47" s="213"/>
      <c r="AB47" s="213"/>
      <c r="AC47" s="213"/>
      <c r="AD47" s="213"/>
      <c r="AE47" s="207"/>
      <c r="AF47" s="213"/>
      <c r="AG47" s="213"/>
      <c r="AH47" s="213"/>
      <c r="AI47" s="213"/>
      <c r="AJ47" s="207"/>
      <c r="AK47" s="213"/>
      <c r="AL47" s="213"/>
      <c r="AM47" s="213"/>
      <c r="AN47" s="213"/>
      <c r="AO47" s="207"/>
      <c r="AP47" s="213"/>
      <c r="AQ47" s="213"/>
      <c r="AR47" s="213"/>
      <c r="AS47" s="213"/>
      <c r="AT47" s="207"/>
      <c r="AU47" s="213"/>
      <c r="AV47" s="213"/>
      <c r="AW47" s="213"/>
      <c r="AX47" s="213"/>
      <c r="AY47" s="207"/>
      <c r="AZ47" s="213"/>
      <c r="BA47" s="213"/>
      <c r="BB47" s="213"/>
      <c r="BC47" s="213"/>
      <c r="BD47" s="207"/>
      <c r="BE47" s="213"/>
      <c r="BF47" s="213"/>
      <c r="BG47" s="213"/>
      <c r="BH47" s="213"/>
      <c r="BI47" s="207"/>
      <c r="BJ47" s="213"/>
      <c r="BK47" s="213"/>
      <c r="BL47" s="213"/>
      <c r="BM47" s="213"/>
      <c r="BN47" s="207"/>
      <c r="BO47" s="213"/>
      <c r="BP47" s="213"/>
      <c r="BQ47" s="213"/>
      <c r="BR47" s="213"/>
      <c r="BS47" s="207"/>
      <c r="BT47" s="213"/>
      <c r="BU47" s="213"/>
      <c r="BV47" s="213"/>
      <c r="BW47" s="213"/>
      <c r="BX47" s="207"/>
      <c r="BY47" s="213"/>
      <c r="BZ47" s="213"/>
      <c r="CA47" s="213"/>
      <c r="CB47" s="213"/>
      <c r="CC47" s="207"/>
      <c r="CD47" s="213"/>
      <c r="CE47" s="213"/>
      <c r="CF47" s="213"/>
      <c r="CG47" s="213"/>
      <c r="CH47" s="207"/>
      <c r="CI47" s="213"/>
      <c r="CJ47" s="213"/>
      <c r="CK47" s="213"/>
      <c r="CL47" s="213"/>
      <c r="CM47" s="207"/>
      <c r="CN47" s="213"/>
      <c r="CO47" s="213"/>
      <c r="CP47" s="213"/>
      <c r="CQ47" s="213"/>
      <c r="CR47" s="207"/>
      <c r="CS47" s="213"/>
      <c r="CT47" s="213"/>
      <c r="CU47" s="213"/>
      <c r="CV47" s="213"/>
      <c r="CW47" s="207"/>
      <c r="CX47" s="213"/>
      <c r="CY47" s="213"/>
      <c r="CZ47" s="213"/>
      <c r="DA47" s="213"/>
      <c r="DB47" s="207"/>
      <c r="DC47" s="213"/>
      <c r="DD47" s="213"/>
      <c r="DE47" s="213"/>
      <c r="DF47" s="213"/>
      <c r="DG47" s="207"/>
      <c r="DH47" s="213"/>
      <c r="DI47" s="213"/>
      <c r="DJ47" s="213"/>
      <c r="DK47" s="213"/>
      <c r="DL47" s="207"/>
      <c r="DM47" s="213"/>
      <c r="DN47" s="213"/>
      <c r="DO47" s="213"/>
      <c r="DP47" s="213"/>
      <c r="DQ47" s="207"/>
      <c r="DR47" s="213"/>
      <c r="DS47" s="213"/>
      <c r="DT47" s="213"/>
      <c r="DU47" s="213"/>
      <c r="DV47" s="207"/>
      <c r="DW47" s="213"/>
      <c r="DX47" s="213"/>
      <c r="DY47" s="213"/>
      <c r="DZ47" s="213"/>
      <c r="EA47" s="207"/>
      <c r="EB47" s="213"/>
      <c r="EC47" s="213"/>
      <c r="ED47" s="213"/>
      <c r="EE47" s="213"/>
      <c r="EF47" s="207"/>
      <c r="EG47" s="213"/>
      <c r="EH47" s="213"/>
      <c r="EI47" s="213"/>
      <c r="EJ47" s="213"/>
      <c r="EK47" s="207"/>
      <c r="EL47" s="213"/>
      <c r="EM47" s="213"/>
      <c r="EN47" s="213"/>
      <c r="EO47" s="213"/>
      <c r="EP47" s="207"/>
      <c r="EQ47" s="213"/>
      <c r="ER47" s="213"/>
      <c r="ES47" s="213"/>
      <c r="ET47" s="213"/>
      <c r="EU47" s="207"/>
      <c r="EV47" s="213"/>
      <c r="EW47" s="213"/>
      <c r="EX47" s="213"/>
      <c r="EY47" s="213"/>
      <c r="EZ47" s="207"/>
      <c r="FA47" s="213"/>
      <c r="FB47" s="213"/>
      <c r="FC47" s="213"/>
      <c r="FD47" s="213"/>
      <c r="FE47" s="207"/>
      <c r="FF47" s="213"/>
      <c r="FG47" s="213"/>
      <c r="FH47" s="213"/>
      <c r="FI47" s="213"/>
      <c r="FJ47" s="207"/>
      <c r="FK47" s="213"/>
      <c r="FL47" s="213"/>
      <c r="FM47" s="213"/>
      <c r="FN47" s="213"/>
      <c r="FO47" s="207"/>
      <c r="FP47" s="213"/>
      <c r="FQ47" s="213"/>
      <c r="FR47" s="213"/>
      <c r="FS47" s="213"/>
      <c r="FT47" s="207"/>
      <c r="FU47" s="213"/>
      <c r="FV47" s="213"/>
      <c r="FW47" s="213"/>
      <c r="FX47" s="213"/>
      <c r="FY47" s="207"/>
      <c r="FZ47" s="213"/>
      <c r="GA47" s="213"/>
      <c r="GB47" s="213"/>
      <c r="GC47" s="213"/>
      <c r="GD47" s="207"/>
      <c r="GE47" s="213"/>
      <c r="GF47" s="213"/>
      <c r="GG47" s="213"/>
      <c r="GH47" s="213"/>
      <c r="GI47" s="207"/>
      <c r="GJ47" s="213"/>
      <c r="GK47" s="213"/>
      <c r="GL47" s="213"/>
      <c r="GM47" s="213"/>
      <c r="GN47" s="207"/>
      <c r="GO47" s="213"/>
      <c r="GP47" s="213"/>
      <c r="GQ47" s="213"/>
      <c r="GR47" s="213"/>
      <c r="GS47" s="207"/>
      <c r="GT47" s="213"/>
      <c r="GU47" s="213"/>
      <c r="GV47" s="213"/>
      <c r="GW47" s="213"/>
      <c r="GX47" s="207"/>
      <c r="GY47" s="213"/>
      <c r="GZ47" s="213"/>
      <c r="HA47" s="213"/>
      <c r="HB47" s="213"/>
      <c r="HC47" s="207"/>
      <c r="HD47" s="213"/>
      <c r="HE47" s="213"/>
      <c r="HF47" s="213"/>
      <c r="HG47" s="213"/>
      <c r="HH47" s="207"/>
      <c r="HI47" s="213"/>
      <c r="HJ47" s="213"/>
      <c r="HK47" s="213"/>
      <c r="HL47" s="213"/>
      <c r="HM47" s="207"/>
      <c r="HN47" s="213"/>
      <c r="HO47" s="213"/>
      <c r="HP47" s="213"/>
      <c r="HQ47" s="213"/>
      <c r="HR47" s="207"/>
      <c r="HS47" s="213"/>
      <c r="HT47" s="213"/>
      <c r="HU47" s="213"/>
      <c r="HV47" s="213"/>
      <c r="HW47" s="207"/>
      <c r="HX47" s="213"/>
      <c r="HY47" s="213"/>
      <c r="HZ47" s="213"/>
      <c r="IA47" s="213"/>
      <c r="IB47" s="207"/>
      <c r="IC47" s="213"/>
      <c r="ID47" s="213"/>
      <c r="IE47" s="213"/>
      <c r="IF47" s="213"/>
      <c r="IG47" s="207"/>
      <c r="IH47" s="213"/>
      <c r="II47" s="213"/>
      <c r="IJ47" s="213"/>
      <c r="IK47" s="213"/>
      <c r="IL47" s="207"/>
      <c r="IM47" s="213"/>
      <c r="IN47" s="213"/>
      <c r="IO47" s="213"/>
      <c r="IP47" s="213"/>
      <c r="IQ47" s="207"/>
      <c r="IR47" s="213"/>
      <c r="IS47" s="213"/>
      <c r="IT47" s="213"/>
      <c r="IU47" s="213"/>
      <c r="IV47" s="207"/>
    </row>
    <row r="48" spans="1:256" x14ac:dyDescent="0.2">
      <c r="A48" s="208" t="s">
        <v>124</v>
      </c>
      <c r="B48" s="542">
        <v>0</v>
      </c>
      <c r="C48" s="543">
        <v>0</v>
      </c>
      <c r="D48" s="544">
        <v>0</v>
      </c>
      <c r="E48" s="545">
        <v>0</v>
      </c>
      <c r="F48" s="214"/>
    </row>
    <row r="49" spans="1:5" x14ac:dyDescent="0.2">
      <c r="A49" s="210" t="s">
        <v>125</v>
      </c>
      <c r="B49" s="546">
        <v>0</v>
      </c>
      <c r="C49" s="547">
        <v>0</v>
      </c>
      <c r="D49" s="548">
        <v>0</v>
      </c>
      <c r="E49" s="549">
        <v>0</v>
      </c>
    </row>
    <row r="50" spans="1:5" x14ac:dyDescent="0.2">
      <c r="A50" s="208" t="s">
        <v>126</v>
      </c>
      <c r="B50" s="542">
        <v>0</v>
      </c>
      <c r="C50" s="543">
        <v>1</v>
      </c>
      <c r="D50" s="544">
        <v>0</v>
      </c>
      <c r="E50" s="545">
        <v>0</v>
      </c>
    </row>
    <row r="51" spans="1:5" x14ac:dyDescent="0.2">
      <c r="A51" s="210" t="s">
        <v>127</v>
      </c>
      <c r="B51" s="546">
        <v>0</v>
      </c>
      <c r="C51" s="547">
        <v>1</v>
      </c>
      <c r="D51" s="548">
        <v>0</v>
      </c>
      <c r="E51" s="549">
        <v>0</v>
      </c>
    </row>
    <row r="52" spans="1:5" x14ac:dyDescent="0.2">
      <c r="A52" s="208" t="s">
        <v>128</v>
      </c>
      <c r="B52" s="542">
        <v>0</v>
      </c>
      <c r="C52" s="543">
        <v>0</v>
      </c>
      <c r="D52" s="544">
        <v>0</v>
      </c>
      <c r="E52" s="545">
        <v>0</v>
      </c>
    </row>
    <row r="53" spans="1:5" x14ac:dyDescent="0.2">
      <c r="A53" s="210" t="s">
        <v>129</v>
      </c>
      <c r="B53" s="546">
        <v>0</v>
      </c>
      <c r="C53" s="547">
        <v>0</v>
      </c>
      <c r="D53" s="548">
        <v>0</v>
      </c>
      <c r="E53" s="549">
        <v>0</v>
      </c>
    </row>
    <row r="54" spans="1:5" x14ac:dyDescent="0.2">
      <c r="A54" s="208" t="s">
        <v>130</v>
      </c>
      <c r="B54" s="542">
        <v>2</v>
      </c>
      <c r="C54" s="543">
        <v>0</v>
      </c>
      <c r="D54" s="544">
        <v>0</v>
      </c>
      <c r="E54" s="545">
        <v>0</v>
      </c>
    </row>
    <row r="55" spans="1:5" x14ac:dyDescent="0.2">
      <c r="A55" s="210" t="s">
        <v>131</v>
      </c>
      <c r="B55" s="546">
        <v>0</v>
      </c>
      <c r="C55" s="547">
        <v>1</v>
      </c>
      <c r="D55" s="548">
        <v>0</v>
      </c>
      <c r="E55" s="549">
        <v>0</v>
      </c>
    </row>
    <row r="56" spans="1:5" x14ac:dyDescent="0.2">
      <c r="A56" s="208" t="s">
        <v>132</v>
      </c>
      <c r="B56" s="542">
        <v>1</v>
      </c>
      <c r="C56" s="543">
        <v>1</v>
      </c>
      <c r="D56" s="544">
        <v>0</v>
      </c>
      <c r="E56" s="545">
        <v>0</v>
      </c>
    </row>
    <row r="57" spans="1:5" x14ac:dyDescent="0.2">
      <c r="A57" s="210" t="s">
        <v>133</v>
      </c>
      <c r="B57" s="546">
        <v>1</v>
      </c>
      <c r="C57" s="547">
        <v>0</v>
      </c>
      <c r="D57" s="548">
        <v>0</v>
      </c>
      <c r="E57" s="549">
        <v>0</v>
      </c>
    </row>
    <row r="58" spans="1:5" x14ac:dyDescent="0.2">
      <c r="A58" s="208" t="s">
        <v>134</v>
      </c>
      <c r="B58" s="542">
        <v>0</v>
      </c>
      <c r="C58" s="543">
        <v>0</v>
      </c>
      <c r="D58" s="544">
        <v>0</v>
      </c>
      <c r="E58" s="545">
        <v>0</v>
      </c>
    </row>
    <row r="59" spans="1:5" x14ac:dyDescent="0.2">
      <c r="A59" s="210" t="s">
        <v>135</v>
      </c>
      <c r="B59" s="546">
        <v>0</v>
      </c>
      <c r="C59" s="547">
        <v>0</v>
      </c>
      <c r="D59" s="548">
        <v>0</v>
      </c>
      <c r="E59" s="549">
        <v>0</v>
      </c>
    </row>
    <row r="60" spans="1:5" x14ac:dyDescent="0.2">
      <c r="A60" s="208" t="s">
        <v>136</v>
      </c>
      <c r="B60" s="542">
        <v>0</v>
      </c>
      <c r="C60" s="543">
        <v>0</v>
      </c>
      <c r="D60" s="544">
        <v>0</v>
      </c>
      <c r="E60" s="545">
        <v>0</v>
      </c>
    </row>
    <row r="61" spans="1:5" x14ac:dyDescent="0.2">
      <c r="A61" s="210" t="s">
        <v>137</v>
      </c>
      <c r="B61" s="546">
        <v>0</v>
      </c>
      <c r="C61" s="547">
        <v>0</v>
      </c>
      <c r="D61" s="548">
        <v>0</v>
      </c>
      <c r="E61" s="549">
        <v>0</v>
      </c>
    </row>
    <row r="62" spans="1:5" x14ac:dyDescent="0.2">
      <c r="A62" s="208" t="s">
        <v>138</v>
      </c>
      <c r="B62" s="542">
        <v>0</v>
      </c>
      <c r="C62" s="543">
        <v>0</v>
      </c>
      <c r="D62" s="544">
        <v>0</v>
      </c>
      <c r="E62" s="545">
        <v>0</v>
      </c>
    </row>
    <row r="63" spans="1:5" x14ac:dyDescent="0.2">
      <c r="A63" s="210" t="s">
        <v>139</v>
      </c>
      <c r="B63" s="546">
        <v>0</v>
      </c>
      <c r="C63" s="547">
        <v>0</v>
      </c>
      <c r="D63" s="548">
        <v>0</v>
      </c>
      <c r="E63" s="552">
        <v>0</v>
      </c>
    </row>
    <row r="64" spans="1:5" x14ac:dyDescent="0.2">
      <c r="A64" s="208" t="s">
        <v>140</v>
      </c>
      <c r="B64" s="542">
        <v>0</v>
      </c>
      <c r="C64" s="543">
        <v>0</v>
      </c>
      <c r="D64" s="544">
        <v>0</v>
      </c>
      <c r="E64" s="551">
        <v>0</v>
      </c>
    </row>
    <row r="65" spans="1:5" x14ac:dyDescent="0.2">
      <c r="A65" s="210" t="s">
        <v>141</v>
      </c>
      <c r="B65" s="546">
        <v>0</v>
      </c>
      <c r="C65" s="552">
        <v>0</v>
      </c>
      <c r="D65" s="546">
        <v>0</v>
      </c>
      <c r="E65" s="552">
        <v>0</v>
      </c>
    </row>
    <row r="66" spans="1:5" x14ac:dyDescent="0.2">
      <c r="A66" s="208" t="s">
        <v>142</v>
      </c>
      <c r="B66" s="542">
        <v>0</v>
      </c>
      <c r="C66" s="551">
        <v>0</v>
      </c>
      <c r="D66" s="542">
        <v>0</v>
      </c>
      <c r="E66" s="551">
        <v>0</v>
      </c>
    </row>
    <row r="67" spans="1:5" ht="13.5" thickBot="1" x14ac:dyDescent="0.25">
      <c r="A67" s="217" t="s">
        <v>85</v>
      </c>
      <c r="B67" s="553">
        <f>SUM(B16:B66)</f>
        <v>15</v>
      </c>
      <c r="C67" s="554">
        <f t="shared" ref="C67:E67" si="0">SUM(C16:C66)</f>
        <v>13</v>
      </c>
      <c r="D67" s="553">
        <f t="shared" si="0"/>
        <v>0</v>
      </c>
      <c r="E67" s="554">
        <f t="shared" si="0"/>
        <v>0</v>
      </c>
    </row>
    <row r="68" spans="1:5" ht="6.75" customHeight="1" x14ac:dyDescent="0.2"/>
    <row r="69" spans="1:5" x14ac:dyDescent="0.2">
      <c r="A69" s="218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1" firstPageNumber="34" orientation="portrait" useFirstPageNumber="1" r:id="rId1"/>
  <headerFooter>
    <oddFooter>&amp;R&amp;P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syncVertical="1" syncRef="A1" transitionEvaluation="1" codeName="Hoja25">
    <pageSetUpPr fitToPage="1"/>
  </sheetPr>
  <dimension ref="A1:IV69"/>
  <sheetViews>
    <sheetView showGridLines="0" view="pageBreakPreview" zoomScaleNormal="75" zoomScaleSheetLayoutView="100" workbookViewId="0"/>
  </sheetViews>
  <sheetFormatPr baseColWidth="10" defaultColWidth="9.7109375" defaultRowHeight="12.75" x14ac:dyDescent="0.2"/>
  <cols>
    <col min="1" max="1" width="16.7109375" style="81" customWidth="1"/>
    <col min="2" max="5" width="19.28515625" style="81" customWidth="1"/>
    <col min="6" max="6" width="14.42578125" style="82" customWidth="1"/>
    <col min="7" max="10" width="16" style="156" customWidth="1"/>
    <col min="11" max="16" width="14.42578125" style="156" customWidth="1"/>
    <col min="17" max="18" width="9.5703125" style="156" customWidth="1"/>
    <col min="19" max="16384" width="9.7109375" style="156"/>
  </cols>
  <sheetData>
    <row r="1" spans="1:21" x14ac:dyDescent="0.2"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</row>
    <row r="2" spans="1:21" x14ac:dyDescent="0.2"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</row>
    <row r="3" spans="1:21" x14ac:dyDescent="0.2">
      <c r="A3" s="593" t="s">
        <v>87</v>
      </c>
      <c r="B3" s="593"/>
      <c r="C3" s="593"/>
      <c r="D3" s="593"/>
      <c r="E3" s="593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</row>
    <row r="4" spans="1:21" x14ac:dyDescent="0.2">
      <c r="A4" s="593" t="s">
        <v>88</v>
      </c>
      <c r="B4" s="593"/>
      <c r="C4" s="593"/>
      <c r="D4" s="593"/>
      <c r="E4" s="593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</row>
    <row r="5" spans="1:21" x14ac:dyDescent="0.2"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</row>
    <row r="6" spans="1:21" x14ac:dyDescent="0.2">
      <c r="A6" s="595" t="s">
        <v>284</v>
      </c>
      <c r="B6" s="595"/>
      <c r="C6" s="595"/>
      <c r="D6" s="595"/>
      <c r="E6" s="595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</row>
    <row r="7" spans="1:21" x14ac:dyDescent="0.2">
      <c r="A7" s="596"/>
      <c r="B7" s="596"/>
      <c r="C7" s="596"/>
      <c r="D7" s="596"/>
      <c r="E7" s="596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</row>
    <row r="8" spans="1:21" x14ac:dyDescent="0.2">
      <c r="A8" s="618" t="s">
        <v>43</v>
      </c>
      <c r="B8" s="618"/>
      <c r="C8" s="618"/>
      <c r="D8" s="618"/>
      <c r="E8" s="618"/>
      <c r="F8" s="194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</row>
    <row r="9" spans="1:21" ht="5.25" customHeight="1" x14ac:dyDescent="0.2">
      <c r="A9" s="196"/>
      <c r="B9" s="196"/>
      <c r="C9" s="196"/>
      <c r="D9" s="196"/>
      <c r="E9" s="196"/>
      <c r="F9" s="194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</row>
    <row r="10" spans="1:21" x14ac:dyDescent="0.2">
      <c r="A10" s="618" t="s">
        <v>148</v>
      </c>
      <c r="B10" s="618"/>
      <c r="C10" s="618"/>
      <c r="D10" s="618"/>
      <c r="E10" s="618"/>
      <c r="F10" s="194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</row>
    <row r="11" spans="1:21" ht="5.25" customHeight="1" x14ac:dyDescent="0.2">
      <c r="A11" s="197"/>
      <c r="B11" s="197"/>
      <c r="C11" s="197"/>
      <c r="D11" s="197"/>
      <c r="E11" s="197"/>
      <c r="F11" s="194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</row>
    <row r="12" spans="1:21" x14ac:dyDescent="0.2">
      <c r="A12" s="197"/>
      <c r="B12" s="197"/>
      <c r="C12" s="197" t="s">
        <v>9</v>
      </c>
      <c r="D12" s="197"/>
      <c r="E12" s="197"/>
      <c r="F12" s="194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</row>
    <row r="13" spans="1:21" ht="13.5" thickBot="1" x14ac:dyDescent="0.25">
      <c r="A13" s="198"/>
      <c r="B13" s="198"/>
      <c r="C13" s="198"/>
      <c r="D13" s="199"/>
      <c r="E13" s="200"/>
      <c r="F13" s="201"/>
      <c r="G13" s="201"/>
      <c r="H13" s="202"/>
      <c r="I13" s="203"/>
      <c r="J13" s="203"/>
    </row>
    <row r="14" spans="1:21" ht="12.75" customHeight="1" x14ac:dyDescent="0.2">
      <c r="A14" s="204" t="s">
        <v>90</v>
      </c>
      <c r="B14" s="614" t="s">
        <v>91</v>
      </c>
      <c r="C14" s="614"/>
      <c r="D14" s="615" t="s">
        <v>92</v>
      </c>
      <c r="E14" s="616"/>
      <c r="F14" s="205"/>
      <c r="G14" s="617"/>
      <c r="H14" s="617"/>
      <c r="I14" s="617"/>
      <c r="J14" s="617"/>
    </row>
    <row r="15" spans="1:21" ht="13.5" thickBot="1" x14ac:dyDescent="0.25">
      <c r="A15" s="206" t="s">
        <v>47</v>
      </c>
      <c r="B15" s="92" t="s">
        <v>81</v>
      </c>
      <c r="C15" s="93" t="s">
        <v>82</v>
      </c>
      <c r="D15" s="149" t="s">
        <v>81</v>
      </c>
      <c r="E15" s="150" t="s">
        <v>82</v>
      </c>
      <c r="F15" s="205"/>
      <c r="G15" s="207"/>
      <c r="H15" s="207"/>
      <c r="I15" s="207"/>
      <c r="J15" s="207"/>
    </row>
    <row r="16" spans="1:21" x14ac:dyDescent="0.2">
      <c r="A16" s="208" t="s">
        <v>93</v>
      </c>
      <c r="B16" s="542">
        <f>'4V 4_1 RPI.3'!B16+'4V 4_1 RPI.6'!B16</f>
        <v>0</v>
      </c>
      <c r="C16" s="543">
        <f>'4V 4_1 RPI.3'!C16+'4V 4_1 RPI.6'!C16</f>
        <v>1</v>
      </c>
      <c r="D16" s="544">
        <f>'4V 4_1 RPI.3'!D16+'4V 4_1 RPI.6'!D16</f>
        <v>1</v>
      </c>
      <c r="E16" s="545">
        <f>'4V 4_1 RPI.3'!E16+'4V 4_1 RPI.6'!E16</f>
        <v>1</v>
      </c>
      <c r="F16" s="209"/>
      <c r="G16" s="207"/>
      <c r="H16" s="207"/>
      <c r="I16" s="207"/>
      <c r="J16" s="207"/>
    </row>
    <row r="17" spans="1:5" x14ac:dyDescent="0.2">
      <c r="A17" s="210" t="s">
        <v>94</v>
      </c>
      <c r="B17" s="546">
        <f>'4V 4_1 RPI.3'!B17+'4V 4_1 RPI.6'!B17</f>
        <v>0</v>
      </c>
      <c r="C17" s="547">
        <f>'4V 4_1 RPI.3'!C17+'4V 4_1 RPI.6'!C17</f>
        <v>0</v>
      </c>
      <c r="D17" s="548">
        <f>'4V 4_1 RPI.3'!D17+'4V 4_1 RPI.6'!D17</f>
        <v>0</v>
      </c>
      <c r="E17" s="549">
        <f>'4V 4_1 RPI.3'!E17+'4V 4_1 RPI.6'!E17</f>
        <v>0</v>
      </c>
    </row>
    <row r="18" spans="1:5" x14ac:dyDescent="0.2">
      <c r="A18" s="208" t="s">
        <v>95</v>
      </c>
      <c r="B18" s="542">
        <f>'4V 4_1 RPI.3'!B18+'4V 4_1 RPI.6'!B18</f>
        <v>0</v>
      </c>
      <c r="C18" s="543">
        <f>'4V 4_1 RPI.3'!C18+'4V 4_1 RPI.6'!C18</f>
        <v>0</v>
      </c>
      <c r="D18" s="544">
        <f>'4V 4_1 RPI.3'!D18+'4V 4_1 RPI.6'!D18</f>
        <v>1</v>
      </c>
      <c r="E18" s="545">
        <f>'4V 4_1 RPI.3'!E18+'4V 4_1 RPI.6'!E18</f>
        <v>0</v>
      </c>
    </row>
    <row r="19" spans="1:5" x14ac:dyDescent="0.2">
      <c r="A19" s="210" t="s">
        <v>96</v>
      </c>
      <c r="B19" s="546">
        <f>'4V 4_1 RPI.3'!B19+'4V 4_1 RPI.6'!B19</f>
        <v>1</v>
      </c>
      <c r="C19" s="547">
        <f>'4V 4_1 RPI.3'!C19+'4V 4_1 RPI.6'!C19</f>
        <v>0</v>
      </c>
      <c r="D19" s="548">
        <f>'4V 4_1 RPI.3'!D19+'4V 4_1 RPI.6'!D19</f>
        <v>0</v>
      </c>
      <c r="E19" s="549">
        <f>'4V 4_1 RPI.3'!E19+'4V 4_1 RPI.6'!E19</f>
        <v>0</v>
      </c>
    </row>
    <row r="20" spans="1:5" x14ac:dyDescent="0.2">
      <c r="A20" s="208" t="s">
        <v>97</v>
      </c>
      <c r="B20" s="542">
        <f>'4V 4_1 RPI.3'!B20+'4V 4_1 RPI.6'!B20</f>
        <v>1</v>
      </c>
      <c r="C20" s="543">
        <f>'4V 4_1 RPI.3'!C20+'4V 4_1 RPI.6'!C20</f>
        <v>1</v>
      </c>
      <c r="D20" s="544">
        <f>'4V 4_1 RPI.3'!D20+'4V 4_1 RPI.6'!D20</f>
        <v>0</v>
      </c>
      <c r="E20" s="545">
        <f>'4V 4_1 RPI.3'!E20+'4V 4_1 RPI.6'!E20</f>
        <v>0</v>
      </c>
    </row>
    <row r="21" spans="1:5" x14ac:dyDescent="0.2">
      <c r="A21" s="210" t="s">
        <v>98</v>
      </c>
      <c r="B21" s="546">
        <f>'4V 4_1 RPI.3'!B21+'4V 4_1 RPI.6'!B21</f>
        <v>5</v>
      </c>
      <c r="C21" s="547">
        <f>'4V 4_1 RPI.3'!C21+'4V 4_1 RPI.6'!C21</f>
        <v>2</v>
      </c>
      <c r="D21" s="548">
        <f>'4V 4_1 RPI.3'!D21+'4V 4_1 RPI.6'!D21</f>
        <v>0</v>
      </c>
      <c r="E21" s="549">
        <f>'4V 4_1 RPI.3'!E21+'4V 4_1 RPI.6'!E21</f>
        <v>0</v>
      </c>
    </row>
    <row r="22" spans="1:5" x14ac:dyDescent="0.2">
      <c r="A22" s="208" t="s">
        <v>99</v>
      </c>
      <c r="B22" s="542">
        <f>'4V 4_1 RPI.3'!B22+'4V 4_1 RPI.6'!B22</f>
        <v>1</v>
      </c>
      <c r="C22" s="543">
        <f>'4V 4_1 RPI.3'!C22+'4V 4_1 RPI.6'!C22</f>
        <v>2</v>
      </c>
      <c r="D22" s="544">
        <f>'4V 4_1 RPI.3'!D22+'4V 4_1 RPI.6'!D22</f>
        <v>0</v>
      </c>
      <c r="E22" s="545">
        <f>'4V 4_1 RPI.3'!E22+'4V 4_1 RPI.6'!E22</f>
        <v>0</v>
      </c>
    </row>
    <row r="23" spans="1:5" x14ac:dyDescent="0.2">
      <c r="A23" s="210" t="s">
        <v>100</v>
      </c>
      <c r="B23" s="546">
        <f>'4V 4_1 RPI.3'!B23+'4V 4_1 RPI.6'!B23</f>
        <v>6</v>
      </c>
      <c r="C23" s="547">
        <f>'4V 4_1 RPI.3'!C23+'4V 4_1 RPI.6'!C23</f>
        <v>4</v>
      </c>
      <c r="D23" s="548">
        <f>'4V 4_1 RPI.3'!D23+'4V 4_1 RPI.6'!D23</f>
        <v>0</v>
      </c>
      <c r="E23" s="549">
        <f>'4V 4_1 RPI.3'!E23+'4V 4_1 RPI.6'!E23</f>
        <v>0</v>
      </c>
    </row>
    <row r="24" spans="1:5" x14ac:dyDescent="0.2">
      <c r="A24" s="208" t="s">
        <v>101</v>
      </c>
      <c r="B24" s="542">
        <f>'4V 4_1 RPI.3'!B24+'4V 4_1 RPI.6'!B24</f>
        <v>6</v>
      </c>
      <c r="C24" s="543">
        <f>'4V 4_1 RPI.3'!C24+'4V 4_1 RPI.6'!C24</f>
        <v>8</v>
      </c>
      <c r="D24" s="544">
        <f>'4V 4_1 RPI.3'!D24+'4V 4_1 RPI.6'!D24</f>
        <v>0</v>
      </c>
      <c r="E24" s="545">
        <f>'4V 4_1 RPI.3'!E24+'4V 4_1 RPI.6'!E24</f>
        <v>0</v>
      </c>
    </row>
    <row r="25" spans="1:5" x14ac:dyDescent="0.2">
      <c r="A25" s="210" t="s">
        <v>102</v>
      </c>
      <c r="B25" s="546">
        <f>'4V 4_1 RPI.3'!B25+'4V 4_1 RPI.6'!B25</f>
        <v>9</v>
      </c>
      <c r="C25" s="547">
        <f>'4V 4_1 RPI.3'!C25+'4V 4_1 RPI.6'!C25</f>
        <v>5</v>
      </c>
      <c r="D25" s="548">
        <f>'4V 4_1 RPI.3'!D25+'4V 4_1 RPI.6'!D25</f>
        <v>0</v>
      </c>
      <c r="E25" s="549">
        <f>'4V 4_1 RPI.3'!E25+'4V 4_1 RPI.6'!E25</f>
        <v>0</v>
      </c>
    </row>
    <row r="26" spans="1:5" x14ac:dyDescent="0.2">
      <c r="A26" s="208" t="s">
        <v>103</v>
      </c>
      <c r="B26" s="542">
        <f>'4V 4_1 RPI.3'!B26+'4V 4_1 RPI.6'!B26</f>
        <v>11</v>
      </c>
      <c r="C26" s="543">
        <f>'4V 4_1 RPI.3'!C26+'4V 4_1 RPI.6'!C26</f>
        <v>9</v>
      </c>
      <c r="D26" s="544">
        <f>'4V 4_1 RPI.3'!D26+'4V 4_1 RPI.6'!D26</f>
        <v>0</v>
      </c>
      <c r="E26" s="545">
        <f>'4V 4_1 RPI.3'!E26+'4V 4_1 RPI.6'!E26</f>
        <v>0</v>
      </c>
    </row>
    <row r="27" spans="1:5" x14ac:dyDescent="0.2">
      <c r="A27" s="210" t="s">
        <v>104</v>
      </c>
      <c r="B27" s="546">
        <f>'4V 4_1 RPI.3'!B27+'4V 4_1 RPI.6'!B27</f>
        <v>21</v>
      </c>
      <c r="C27" s="547">
        <f>'4V 4_1 RPI.3'!C27+'4V 4_1 RPI.6'!C27</f>
        <v>14</v>
      </c>
      <c r="D27" s="548">
        <f>'4V 4_1 RPI.3'!D27+'4V 4_1 RPI.6'!D27</f>
        <v>0</v>
      </c>
      <c r="E27" s="549">
        <f>'4V 4_1 RPI.3'!E27+'4V 4_1 RPI.6'!E27</f>
        <v>0</v>
      </c>
    </row>
    <row r="28" spans="1:5" x14ac:dyDescent="0.2">
      <c r="A28" s="208" t="s">
        <v>105</v>
      </c>
      <c r="B28" s="542">
        <f>'4V 4_1 RPI.3'!B28+'4V 4_1 RPI.6'!B28</f>
        <v>21</v>
      </c>
      <c r="C28" s="543">
        <f>'4V 4_1 RPI.3'!C28+'4V 4_1 RPI.6'!C28</f>
        <v>22</v>
      </c>
      <c r="D28" s="544">
        <f>'4V 4_1 RPI.3'!D28+'4V 4_1 RPI.6'!D28</f>
        <v>0</v>
      </c>
      <c r="E28" s="545">
        <f>'4V 4_1 RPI.3'!E28+'4V 4_1 RPI.6'!E28</f>
        <v>0</v>
      </c>
    </row>
    <row r="29" spans="1:5" x14ac:dyDescent="0.2">
      <c r="A29" s="210" t="s">
        <v>106</v>
      </c>
      <c r="B29" s="546">
        <f>'4V 4_1 RPI.3'!B29+'4V 4_1 RPI.6'!B29</f>
        <v>23</v>
      </c>
      <c r="C29" s="547">
        <f>'4V 4_1 RPI.3'!C29+'4V 4_1 RPI.6'!C29</f>
        <v>21</v>
      </c>
      <c r="D29" s="548">
        <f>'4V 4_1 RPI.3'!D29+'4V 4_1 RPI.6'!D29</f>
        <v>0</v>
      </c>
      <c r="E29" s="549">
        <f>'4V 4_1 RPI.3'!E29+'4V 4_1 RPI.6'!E29</f>
        <v>0</v>
      </c>
    </row>
    <row r="30" spans="1:5" x14ac:dyDescent="0.2">
      <c r="A30" s="208" t="s">
        <v>107</v>
      </c>
      <c r="B30" s="542">
        <f>'4V 4_1 RPI.3'!B30+'4V 4_1 RPI.6'!B30</f>
        <v>42</v>
      </c>
      <c r="C30" s="543">
        <f>'4V 4_1 RPI.3'!C30+'4V 4_1 RPI.6'!C30</f>
        <v>21</v>
      </c>
      <c r="D30" s="544">
        <f>'4V 4_1 RPI.3'!D30+'4V 4_1 RPI.6'!D30</f>
        <v>0</v>
      </c>
      <c r="E30" s="545">
        <f>'4V 4_1 RPI.3'!E30+'4V 4_1 RPI.6'!E30</f>
        <v>0</v>
      </c>
    </row>
    <row r="31" spans="1:5" x14ac:dyDescent="0.2">
      <c r="A31" s="210" t="s">
        <v>108</v>
      </c>
      <c r="B31" s="546">
        <f>'4V 4_1 RPI.3'!B31+'4V 4_1 RPI.6'!B31</f>
        <v>64</v>
      </c>
      <c r="C31" s="547">
        <f>'4V 4_1 RPI.3'!C31+'4V 4_1 RPI.6'!C31</f>
        <v>36</v>
      </c>
      <c r="D31" s="548">
        <f>'4V 4_1 RPI.3'!D31+'4V 4_1 RPI.6'!D31</f>
        <v>0</v>
      </c>
      <c r="E31" s="549">
        <f>'4V 4_1 RPI.3'!E31+'4V 4_1 RPI.6'!E31</f>
        <v>0</v>
      </c>
    </row>
    <row r="32" spans="1:5" x14ac:dyDescent="0.2">
      <c r="A32" s="208" t="s">
        <v>109</v>
      </c>
      <c r="B32" s="542">
        <f>'4V 4_1 RPI.3'!B32+'4V 4_1 RPI.6'!B32</f>
        <v>61</v>
      </c>
      <c r="C32" s="543">
        <f>'4V 4_1 RPI.3'!C32+'4V 4_1 RPI.6'!C32</f>
        <v>36</v>
      </c>
      <c r="D32" s="544">
        <f>'4V 4_1 RPI.3'!D32+'4V 4_1 RPI.6'!D32</f>
        <v>0</v>
      </c>
      <c r="E32" s="545">
        <f>'4V 4_1 RPI.3'!E32+'4V 4_1 RPI.6'!E32</f>
        <v>0</v>
      </c>
    </row>
    <row r="33" spans="1:256" x14ac:dyDescent="0.2">
      <c r="A33" s="210" t="s">
        <v>110</v>
      </c>
      <c r="B33" s="546">
        <f>'4V 4_1 RPI.3'!B33+'4V 4_1 RPI.6'!B33</f>
        <v>72</v>
      </c>
      <c r="C33" s="547">
        <f>'4V 4_1 RPI.3'!C33+'4V 4_1 RPI.6'!C33</f>
        <v>63</v>
      </c>
      <c r="D33" s="548">
        <f>'4V 4_1 RPI.3'!D33+'4V 4_1 RPI.6'!D33</f>
        <v>1</v>
      </c>
      <c r="E33" s="549">
        <f>'4V 4_1 RPI.3'!E33+'4V 4_1 RPI.6'!E33</f>
        <v>0</v>
      </c>
    </row>
    <row r="34" spans="1:256" x14ac:dyDescent="0.2">
      <c r="A34" s="208" t="s">
        <v>111</v>
      </c>
      <c r="B34" s="542">
        <f>'4V 4_1 RPI.3'!B34+'4V 4_1 RPI.6'!B34</f>
        <v>82</v>
      </c>
      <c r="C34" s="543">
        <f>'4V 4_1 RPI.3'!C34+'4V 4_1 RPI.6'!C34</f>
        <v>63</v>
      </c>
      <c r="D34" s="544">
        <f>'4V 4_1 RPI.3'!D34+'4V 4_1 RPI.6'!D34</f>
        <v>1</v>
      </c>
      <c r="E34" s="545">
        <f>'4V 4_1 RPI.3'!E34+'4V 4_1 RPI.6'!E34</f>
        <v>0</v>
      </c>
    </row>
    <row r="35" spans="1:256" x14ac:dyDescent="0.2">
      <c r="A35" s="210" t="s">
        <v>112</v>
      </c>
      <c r="B35" s="546">
        <f>'4V 4_1 RPI.3'!B35+'4V 4_1 RPI.6'!B35</f>
        <v>117</v>
      </c>
      <c r="C35" s="547">
        <f>'4V 4_1 RPI.3'!C35+'4V 4_1 RPI.6'!C35</f>
        <v>87</v>
      </c>
      <c r="D35" s="548">
        <f>'4V 4_1 RPI.3'!D35+'4V 4_1 RPI.6'!D35</f>
        <v>0</v>
      </c>
      <c r="E35" s="549">
        <f>'4V 4_1 RPI.3'!E35+'4V 4_1 RPI.6'!E35</f>
        <v>0</v>
      </c>
    </row>
    <row r="36" spans="1:256" x14ac:dyDescent="0.2">
      <c r="A36" s="208" t="s">
        <v>113</v>
      </c>
      <c r="B36" s="542">
        <f>'4V 4_1 RPI.3'!B36+'4V 4_1 RPI.6'!B36</f>
        <v>134</v>
      </c>
      <c r="C36" s="543">
        <f>'4V 4_1 RPI.3'!C36+'4V 4_1 RPI.6'!C36</f>
        <v>109</v>
      </c>
      <c r="D36" s="544">
        <f>'4V 4_1 RPI.3'!D36+'4V 4_1 RPI.6'!D36</f>
        <v>2</v>
      </c>
      <c r="E36" s="545">
        <f>'4V 4_1 RPI.3'!E36+'4V 4_1 RPI.6'!E36</f>
        <v>0</v>
      </c>
    </row>
    <row r="37" spans="1:256" x14ac:dyDescent="0.2">
      <c r="A37" s="210" t="s">
        <v>114</v>
      </c>
      <c r="B37" s="546">
        <f>'4V 4_1 RPI.3'!B37+'4V 4_1 RPI.6'!B37</f>
        <v>172</v>
      </c>
      <c r="C37" s="547">
        <f>'4V 4_1 RPI.3'!C37+'4V 4_1 RPI.6'!C37</f>
        <v>99</v>
      </c>
      <c r="D37" s="548">
        <f>'4V 4_1 RPI.3'!D37+'4V 4_1 RPI.6'!D37</f>
        <v>0</v>
      </c>
      <c r="E37" s="549">
        <f>'4V 4_1 RPI.3'!E37+'4V 4_1 RPI.6'!E37</f>
        <v>1</v>
      </c>
    </row>
    <row r="38" spans="1:256" x14ac:dyDescent="0.2">
      <c r="A38" s="208" t="s">
        <v>115</v>
      </c>
      <c r="B38" s="542">
        <f>'4V 4_1 RPI.3'!B38+'4V 4_1 RPI.6'!B38</f>
        <v>169</v>
      </c>
      <c r="C38" s="543">
        <f>'4V 4_1 RPI.3'!C38+'4V 4_1 RPI.6'!C38</f>
        <v>62</v>
      </c>
      <c r="D38" s="544">
        <f>'4V 4_1 RPI.3'!D38+'4V 4_1 RPI.6'!D38</f>
        <v>0</v>
      </c>
      <c r="E38" s="545">
        <f>'4V 4_1 RPI.3'!E38+'4V 4_1 RPI.6'!E38</f>
        <v>0</v>
      </c>
    </row>
    <row r="39" spans="1:256" x14ac:dyDescent="0.2">
      <c r="A39" s="210" t="s">
        <v>116</v>
      </c>
      <c r="B39" s="546">
        <f>'4V 4_1 RPI.3'!B39+'4V 4_1 RPI.6'!B39</f>
        <v>159</v>
      </c>
      <c r="C39" s="547">
        <f>'4V 4_1 RPI.3'!C39+'4V 4_1 RPI.6'!C39</f>
        <v>102</v>
      </c>
      <c r="D39" s="548">
        <f>'4V 4_1 RPI.3'!D39+'4V 4_1 RPI.6'!D39</f>
        <v>2</v>
      </c>
      <c r="E39" s="549">
        <f>'4V 4_1 RPI.3'!E39+'4V 4_1 RPI.6'!E39</f>
        <v>0</v>
      </c>
    </row>
    <row r="40" spans="1:256" x14ac:dyDescent="0.2">
      <c r="A40" s="208" t="s">
        <v>117</v>
      </c>
      <c r="B40" s="542">
        <f>'4V 4_1 RPI.3'!B40+'4V 4_1 RPI.6'!B40</f>
        <v>181</v>
      </c>
      <c r="C40" s="543">
        <f>'4V 4_1 RPI.3'!C40+'4V 4_1 RPI.6'!C40</f>
        <v>117</v>
      </c>
      <c r="D40" s="544">
        <f>'4V 4_1 RPI.3'!D40+'4V 4_1 RPI.6'!D40</f>
        <v>3</v>
      </c>
      <c r="E40" s="545">
        <f>'4V 4_1 RPI.3'!E40+'4V 4_1 RPI.6'!E40</f>
        <v>0</v>
      </c>
    </row>
    <row r="41" spans="1:256" x14ac:dyDescent="0.2">
      <c r="A41" s="210" t="s">
        <v>118</v>
      </c>
      <c r="B41" s="546">
        <f>'4V 4_1 RPI.3'!B41+'4V 4_1 RPI.6'!B41</f>
        <v>193</v>
      </c>
      <c r="C41" s="547">
        <f>'4V 4_1 RPI.3'!C41+'4V 4_1 RPI.6'!C41</f>
        <v>99</v>
      </c>
      <c r="D41" s="548">
        <f>'4V 4_1 RPI.3'!D41+'4V 4_1 RPI.6'!D41</f>
        <v>3</v>
      </c>
      <c r="E41" s="549">
        <f>'4V 4_1 RPI.3'!E41+'4V 4_1 RPI.6'!E41</f>
        <v>0</v>
      </c>
    </row>
    <row r="42" spans="1:256" x14ac:dyDescent="0.2">
      <c r="A42" s="208">
        <v>41</v>
      </c>
      <c r="B42" s="542">
        <f>'4V 4_1 RPI.3'!B42+'4V 4_1 RPI.6'!B42</f>
        <v>198</v>
      </c>
      <c r="C42" s="550">
        <f>'4V 4_1 RPI.3'!C42+'4V 4_1 RPI.6'!C42</f>
        <v>141</v>
      </c>
      <c r="D42" s="544">
        <f>'4V 4_1 RPI.3'!D42+'4V 4_1 RPI.6'!D42</f>
        <v>1</v>
      </c>
      <c r="E42" s="551">
        <f>'4V 4_1 RPI.3'!E42+'4V 4_1 RPI.6'!E42</f>
        <v>0</v>
      </c>
    </row>
    <row r="43" spans="1:256" ht="11.1" customHeight="1" x14ac:dyDescent="0.2">
      <c r="A43" s="210" t="s">
        <v>119</v>
      </c>
      <c r="B43" s="546">
        <f>'4V 4_1 RPI.3'!B43+'4V 4_1 RPI.6'!B43</f>
        <v>220</v>
      </c>
      <c r="C43" s="547">
        <f>'4V 4_1 RPI.3'!C43+'4V 4_1 RPI.6'!C43</f>
        <v>100</v>
      </c>
      <c r="D43" s="548">
        <f>'4V 4_1 RPI.3'!D43+'4V 4_1 RPI.6'!D43</f>
        <v>3</v>
      </c>
      <c r="E43" s="549">
        <f>'4V 4_1 RPI.3'!E43+'4V 4_1 RPI.6'!E43</f>
        <v>0</v>
      </c>
    </row>
    <row r="44" spans="1:256" x14ac:dyDescent="0.2">
      <c r="A44" s="208" t="s">
        <v>120</v>
      </c>
      <c r="B44" s="542">
        <f>'4V 4_1 RPI.3'!B44+'4V 4_1 RPI.6'!B44</f>
        <v>208</v>
      </c>
      <c r="C44" s="543">
        <f>'4V 4_1 RPI.3'!C44+'4V 4_1 RPI.6'!C44</f>
        <v>118</v>
      </c>
      <c r="D44" s="544">
        <f>'4V 4_1 RPI.3'!D44+'4V 4_1 RPI.6'!D44</f>
        <v>3</v>
      </c>
      <c r="E44" s="545">
        <f>'4V 4_1 RPI.3'!E44+'4V 4_1 RPI.6'!E44</f>
        <v>0</v>
      </c>
      <c r="F44" s="83"/>
      <c r="G44" s="211"/>
    </row>
    <row r="45" spans="1:256" x14ac:dyDescent="0.2">
      <c r="A45" s="210" t="s">
        <v>121</v>
      </c>
      <c r="B45" s="546">
        <f>'4V 4_1 RPI.3'!B45+'4V 4_1 RPI.6'!B45</f>
        <v>174</v>
      </c>
      <c r="C45" s="547">
        <f>'4V 4_1 RPI.3'!C45+'4V 4_1 RPI.6'!C45</f>
        <v>112</v>
      </c>
      <c r="D45" s="548">
        <f>'4V 4_1 RPI.3'!D45+'4V 4_1 RPI.6'!D45</f>
        <v>1</v>
      </c>
      <c r="E45" s="549">
        <f>'4V 4_1 RPI.3'!E45+'4V 4_1 RPI.6'!E45</f>
        <v>0</v>
      </c>
      <c r="F45" s="212"/>
      <c r="G45" s="213"/>
      <c r="H45" s="213"/>
      <c r="I45" s="213"/>
      <c r="J45" s="213"/>
      <c r="K45" s="207"/>
      <c r="L45" s="213"/>
      <c r="M45" s="213"/>
      <c r="N45" s="213"/>
      <c r="O45" s="213"/>
      <c r="P45" s="207"/>
      <c r="Q45" s="213"/>
      <c r="R45" s="213"/>
      <c r="S45" s="213"/>
      <c r="T45" s="213"/>
      <c r="U45" s="207"/>
      <c r="V45" s="213"/>
      <c r="W45" s="213"/>
      <c r="X45" s="213"/>
      <c r="Y45" s="213"/>
      <c r="Z45" s="207"/>
      <c r="AA45" s="213"/>
      <c r="AB45" s="213"/>
      <c r="AC45" s="213"/>
      <c r="AD45" s="213"/>
      <c r="AE45" s="207"/>
      <c r="AF45" s="213"/>
      <c r="AG45" s="213"/>
      <c r="AH45" s="213"/>
      <c r="AI45" s="213"/>
      <c r="AJ45" s="207"/>
      <c r="AK45" s="213"/>
      <c r="AL45" s="213"/>
      <c r="AM45" s="213"/>
      <c r="AN45" s="213"/>
      <c r="AO45" s="207"/>
      <c r="AP45" s="213"/>
      <c r="AQ45" s="213"/>
      <c r="AR45" s="213"/>
      <c r="AS45" s="213"/>
      <c r="AT45" s="207"/>
      <c r="AU45" s="213"/>
      <c r="AV45" s="213"/>
      <c r="AW45" s="213"/>
      <c r="AX45" s="213"/>
      <c r="AY45" s="207"/>
      <c r="AZ45" s="213"/>
      <c r="BA45" s="213"/>
      <c r="BB45" s="213"/>
      <c r="BC45" s="213"/>
      <c r="BD45" s="207"/>
      <c r="BE45" s="213"/>
      <c r="BF45" s="213"/>
      <c r="BG45" s="213"/>
      <c r="BH45" s="213"/>
      <c r="BI45" s="207"/>
      <c r="BJ45" s="213"/>
      <c r="BK45" s="213"/>
      <c r="BL45" s="213"/>
      <c r="BM45" s="213"/>
      <c r="BN45" s="207"/>
      <c r="BO45" s="213"/>
      <c r="BP45" s="213"/>
      <c r="BQ45" s="213"/>
      <c r="BR45" s="213"/>
      <c r="BS45" s="207"/>
      <c r="BT45" s="213"/>
      <c r="BU45" s="213"/>
      <c r="BV45" s="213"/>
      <c r="BW45" s="213"/>
      <c r="BX45" s="207"/>
      <c r="BY45" s="213"/>
      <c r="BZ45" s="213"/>
      <c r="CA45" s="213"/>
      <c r="CB45" s="213"/>
      <c r="CC45" s="207"/>
      <c r="CD45" s="213"/>
      <c r="CE45" s="213"/>
      <c r="CF45" s="213"/>
      <c r="CG45" s="213"/>
      <c r="CH45" s="207"/>
      <c r="CI45" s="213"/>
      <c r="CJ45" s="213"/>
      <c r="CK45" s="213"/>
      <c r="CL45" s="213"/>
      <c r="CM45" s="207"/>
      <c r="CN45" s="213"/>
      <c r="CO45" s="213"/>
      <c r="CP45" s="213"/>
      <c r="CQ45" s="213"/>
      <c r="CR45" s="207"/>
      <c r="CS45" s="213"/>
      <c r="CT45" s="213"/>
      <c r="CU45" s="213"/>
      <c r="CV45" s="213"/>
      <c r="CW45" s="207"/>
      <c r="CX45" s="213"/>
      <c r="CY45" s="213"/>
      <c r="CZ45" s="213"/>
      <c r="DA45" s="213"/>
      <c r="DB45" s="207"/>
      <c r="DC45" s="213"/>
      <c r="DD45" s="213"/>
      <c r="DE45" s="213"/>
      <c r="DF45" s="213"/>
      <c r="DG45" s="207"/>
      <c r="DH45" s="213"/>
      <c r="DI45" s="213"/>
      <c r="DJ45" s="213"/>
      <c r="DK45" s="213"/>
      <c r="DL45" s="207"/>
      <c r="DM45" s="213"/>
      <c r="DN45" s="213"/>
      <c r="DO45" s="213"/>
      <c r="DP45" s="213"/>
      <c r="DQ45" s="207"/>
      <c r="DR45" s="213"/>
      <c r="DS45" s="213"/>
      <c r="DT45" s="213"/>
      <c r="DU45" s="213"/>
      <c r="DV45" s="207"/>
      <c r="DW45" s="213"/>
      <c r="DX45" s="213"/>
      <c r="DY45" s="213"/>
      <c r="DZ45" s="213"/>
      <c r="EA45" s="207"/>
      <c r="EB45" s="213"/>
      <c r="EC45" s="213"/>
      <c r="ED45" s="213"/>
      <c r="EE45" s="213"/>
      <c r="EF45" s="207"/>
      <c r="EG45" s="213"/>
      <c r="EH45" s="213"/>
      <c r="EI45" s="213"/>
      <c r="EJ45" s="213"/>
      <c r="EK45" s="207"/>
      <c r="EL45" s="213"/>
      <c r="EM45" s="213"/>
      <c r="EN45" s="213"/>
      <c r="EO45" s="213"/>
      <c r="EP45" s="207"/>
      <c r="EQ45" s="213"/>
      <c r="ER45" s="213"/>
      <c r="ES45" s="213"/>
      <c r="ET45" s="213"/>
      <c r="EU45" s="207"/>
      <c r="EV45" s="213"/>
      <c r="EW45" s="213"/>
      <c r="EX45" s="213"/>
      <c r="EY45" s="213"/>
      <c r="EZ45" s="207"/>
      <c r="FA45" s="213"/>
      <c r="FB45" s="213"/>
      <c r="FC45" s="213"/>
      <c r="FD45" s="213"/>
      <c r="FE45" s="207"/>
      <c r="FF45" s="213"/>
      <c r="FG45" s="213"/>
      <c r="FH45" s="213"/>
      <c r="FI45" s="213"/>
      <c r="FJ45" s="207"/>
      <c r="FK45" s="213"/>
      <c r="FL45" s="213"/>
      <c r="FM45" s="213"/>
      <c r="FN45" s="213"/>
      <c r="FO45" s="207"/>
      <c r="FP45" s="213"/>
      <c r="FQ45" s="213"/>
      <c r="FR45" s="213"/>
      <c r="FS45" s="213"/>
      <c r="FT45" s="207"/>
      <c r="FU45" s="213"/>
      <c r="FV45" s="213"/>
      <c r="FW45" s="213"/>
      <c r="FX45" s="213"/>
      <c r="FY45" s="207"/>
      <c r="FZ45" s="213"/>
      <c r="GA45" s="213"/>
      <c r="GB45" s="213"/>
      <c r="GC45" s="213"/>
      <c r="GD45" s="207"/>
      <c r="GE45" s="213"/>
      <c r="GF45" s="213"/>
      <c r="GG45" s="213"/>
      <c r="GH45" s="213"/>
      <c r="GI45" s="207"/>
      <c r="GJ45" s="213"/>
      <c r="GK45" s="213"/>
      <c r="GL45" s="213"/>
      <c r="GM45" s="213"/>
      <c r="GN45" s="207"/>
      <c r="GO45" s="213"/>
      <c r="GP45" s="213"/>
      <c r="GQ45" s="213"/>
      <c r="GR45" s="213"/>
      <c r="GS45" s="207"/>
      <c r="GT45" s="213"/>
      <c r="GU45" s="213"/>
      <c r="GV45" s="213"/>
      <c r="GW45" s="213"/>
      <c r="GX45" s="207"/>
      <c r="GY45" s="213"/>
      <c r="GZ45" s="213"/>
      <c r="HA45" s="213"/>
      <c r="HB45" s="213"/>
      <c r="HC45" s="207"/>
      <c r="HD45" s="213"/>
      <c r="HE45" s="213"/>
      <c r="HF45" s="213"/>
      <c r="HG45" s="213"/>
      <c r="HH45" s="207"/>
      <c r="HI45" s="213"/>
      <c r="HJ45" s="213"/>
      <c r="HK45" s="213"/>
      <c r="HL45" s="213"/>
      <c r="HM45" s="207"/>
      <c r="HN45" s="213"/>
      <c r="HO45" s="213"/>
      <c r="HP45" s="213"/>
      <c r="HQ45" s="213"/>
      <c r="HR45" s="207"/>
      <c r="HS45" s="213"/>
      <c r="HT45" s="213"/>
      <c r="HU45" s="213"/>
      <c r="HV45" s="213"/>
      <c r="HW45" s="207"/>
      <c r="HX45" s="213"/>
      <c r="HY45" s="213"/>
      <c r="HZ45" s="213"/>
      <c r="IA45" s="213"/>
      <c r="IB45" s="207"/>
      <c r="IC45" s="213"/>
      <c r="ID45" s="213"/>
      <c r="IE45" s="213"/>
      <c r="IF45" s="213"/>
      <c r="IG45" s="207"/>
      <c r="IH45" s="213"/>
      <c r="II45" s="213"/>
      <c r="IJ45" s="213"/>
      <c r="IK45" s="213"/>
      <c r="IL45" s="207"/>
      <c r="IM45" s="213"/>
      <c r="IN45" s="213"/>
      <c r="IO45" s="213"/>
      <c r="IP45" s="213"/>
      <c r="IQ45" s="207"/>
      <c r="IR45" s="213"/>
      <c r="IS45" s="213"/>
      <c r="IT45" s="213"/>
      <c r="IU45" s="213"/>
      <c r="IV45" s="207"/>
    </row>
    <row r="46" spans="1:256" x14ac:dyDescent="0.2">
      <c r="A46" s="208" t="s">
        <v>122</v>
      </c>
      <c r="B46" s="542">
        <f>'4V 4_1 RPI.3'!B46+'4V 4_1 RPI.6'!B46</f>
        <v>184</v>
      </c>
      <c r="C46" s="543">
        <f>'4V 4_1 RPI.3'!C46+'4V 4_1 RPI.6'!C46</f>
        <v>108</v>
      </c>
      <c r="D46" s="544">
        <f>'4V 4_1 RPI.3'!D46+'4V 4_1 RPI.6'!D46</f>
        <v>0</v>
      </c>
      <c r="E46" s="545">
        <f>'4V 4_1 RPI.3'!E46+'4V 4_1 RPI.6'!E46</f>
        <v>0</v>
      </c>
      <c r="F46" s="214"/>
    </row>
    <row r="47" spans="1:256" x14ac:dyDescent="0.2">
      <c r="A47" s="210" t="s">
        <v>123</v>
      </c>
      <c r="B47" s="546">
        <f>'4V 4_1 RPI.3'!B47+'4V 4_1 RPI.6'!B47</f>
        <v>181</v>
      </c>
      <c r="C47" s="547">
        <f>'4V 4_1 RPI.3'!C47+'4V 4_1 RPI.6'!C47</f>
        <v>109</v>
      </c>
      <c r="D47" s="548">
        <f>'4V 4_1 RPI.3'!D47+'4V 4_1 RPI.6'!D47</f>
        <v>0</v>
      </c>
      <c r="E47" s="549">
        <f>'4V 4_1 RPI.3'!E47+'4V 4_1 RPI.6'!E47</f>
        <v>1</v>
      </c>
      <c r="F47" s="212"/>
      <c r="G47" s="213"/>
      <c r="H47" s="213"/>
      <c r="I47" s="213"/>
      <c r="J47" s="213"/>
      <c r="K47" s="207"/>
      <c r="L47" s="213"/>
      <c r="M47" s="213"/>
      <c r="N47" s="213"/>
      <c r="O47" s="213"/>
      <c r="P47" s="207"/>
      <c r="Q47" s="213"/>
      <c r="R47" s="213"/>
      <c r="S47" s="213"/>
      <c r="T47" s="213"/>
      <c r="U47" s="207"/>
      <c r="V47" s="213"/>
      <c r="W47" s="213"/>
      <c r="X47" s="213"/>
      <c r="Y47" s="213"/>
      <c r="Z47" s="207"/>
      <c r="AA47" s="213"/>
      <c r="AB47" s="213"/>
      <c r="AC47" s="213"/>
      <c r="AD47" s="213"/>
      <c r="AE47" s="207"/>
      <c r="AF47" s="213"/>
      <c r="AG47" s="213"/>
      <c r="AH47" s="213"/>
      <c r="AI47" s="213"/>
      <c r="AJ47" s="207"/>
      <c r="AK47" s="213"/>
      <c r="AL47" s="213"/>
      <c r="AM47" s="213"/>
      <c r="AN47" s="213"/>
      <c r="AO47" s="207"/>
      <c r="AP47" s="213"/>
      <c r="AQ47" s="213"/>
      <c r="AR47" s="213"/>
      <c r="AS47" s="213"/>
      <c r="AT47" s="207"/>
      <c r="AU47" s="213"/>
      <c r="AV47" s="213"/>
      <c r="AW47" s="213"/>
      <c r="AX47" s="213"/>
      <c r="AY47" s="207"/>
      <c r="AZ47" s="213"/>
      <c r="BA47" s="213"/>
      <c r="BB47" s="213"/>
      <c r="BC47" s="213"/>
      <c r="BD47" s="207"/>
      <c r="BE47" s="213"/>
      <c r="BF47" s="213"/>
      <c r="BG47" s="213"/>
      <c r="BH47" s="213"/>
      <c r="BI47" s="207"/>
      <c r="BJ47" s="213"/>
      <c r="BK47" s="213"/>
      <c r="BL47" s="213"/>
      <c r="BM47" s="213"/>
      <c r="BN47" s="207"/>
      <c r="BO47" s="213"/>
      <c r="BP47" s="213"/>
      <c r="BQ47" s="213"/>
      <c r="BR47" s="213"/>
      <c r="BS47" s="207"/>
      <c r="BT47" s="213"/>
      <c r="BU47" s="213"/>
      <c r="BV47" s="213"/>
      <c r="BW47" s="213"/>
      <c r="BX47" s="207"/>
      <c r="BY47" s="213"/>
      <c r="BZ47" s="213"/>
      <c r="CA47" s="213"/>
      <c r="CB47" s="213"/>
      <c r="CC47" s="207"/>
      <c r="CD47" s="213"/>
      <c r="CE47" s="213"/>
      <c r="CF47" s="213"/>
      <c r="CG47" s="213"/>
      <c r="CH47" s="207"/>
      <c r="CI47" s="213"/>
      <c r="CJ47" s="213"/>
      <c r="CK47" s="213"/>
      <c r="CL47" s="213"/>
      <c r="CM47" s="207"/>
      <c r="CN47" s="213"/>
      <c r="CO47" s="213"/>
      <c r="CP47" s="213"/>
      <c r="CQ47" s="213"/>
      <c r="CR47" s="207"/>
      <c r="CS47" s="213"/>
      <c r="CT47" s="213"/>
      <c r="CU47" s="213"/>
      <c r="CV47" s="213"/>
      <c r="CW47" s="207"/>
      <c r="CX47" s="213"/>
      <c r="CY47" s="213"/>
      <c r="CZ47" s="213"/>
      <c r="DA47" s="213"/>
      <c r="DB47" s="207"/>
      <c r="DC47" s="213"/>
      <c r="DD47" s="213"/>
      <c r="DE47" s="213"/>
      <c r="DF47" s="213"/>
      <c r="DG47" s="207"/>
      <c r="DH47" s="213"/>
      <c r="DI47" s="213"/>
      <c r="DJ47" s="213"/>
      <c r="DK47" s="213"/>
      <c r="DL47" s="207"/>
      <c r="DM47" s="213"/>
      <c r="DN47" s="213"/>
      <c r="DO47" s="213"/>
      <c r="DP47" s="213"/>
      <c r="DQ47" s="207"/>
      <c r="DR47" s="213"/>
      <c r="DS47" s="213"/>
      <c r="DT47" s="213"/>
      <c r="DU47" s="213"/>
      <c r="DV47" s="207"/>
      <c r="DW47" s="213"/>
      <c r="DX47" s="213"/>
      <c r="DY47" s="213"/>
      <c r="DZ47" s="213"/>
      <c r="EA47" s="207"/>
      <c r="EB47" s="213"/>
      <c r="EC47" s="213"/>
      <c r="ED47" s="213"/>
      <c r="EE47" s="213"/>
      <c r="EF47" s="207"/>
      <c r="EG47" s="213"/>
      <c r="EH47" s="213"/>
      <c r="EI47" s="213"/>
      <c r="EJ47" s="213"/>
      <c r="EK47" s="207"/>
      <c r="EL47" s="213"/>
      <c r="EM47" s="213"/>
      <c r="EN47" s="213"/>
      <c r="EO47" s="213"/>
      <c r="EP47" s="207"/>
      <c r="EQ47" s="213"/>
      <c r="ER47" s="213"/>
      <c r="ES47" s="213"/>
      <c r="ET47" s="213"/>
      <c r="EU47" s="207"/>
      <c r="EV47" s="213"/>
      <c r="EW47" s="213"/>
      <c r="EX47" s="213"/>
      <c r="EY47" s="213"/>
      <c r="EZ47" s="207"/>
      <c r="FA47" s="213"/>
      <c r="FB47" s="213"/>
      <c r="FC47" s="213"/>
      <c r="FD47" s="213"/>
      <c r="FE47" s="207"/>
      <c r="FF47" s="213"/>
      <c r="FG47" s="213"/>
      <c r="FH47" s="213"/>
      <c r="FI47" s="213"/>
      <c r="FJ47" s="207"/>
      <c r="FK47" s="213"/>
      <c r="FL47" s="213"/>
      <c r="FM47" s="213"/>
      <c r="FN47" s="213"/>
      <c r="FO47" s="207"/>
      <c r="FP47" s="213"/>
      <c r="FQ47" s="213"/>
      <c r="FR47" s="213"/>
      <c r="FS47" s="213"/>
      <c r="FT47" s="207"/>
      <c r="FU47" s="213"/>
      <c r="FV47" s="213"/>
      <c r="FW47" s="213"/>
      <c r="FX47" s="213"/>
      <c r="FY47" s="207"/>
      <c r="FZ47" s="213"/>
      <c r="GA47" s="213"/>
      <c r="GB47" s="213"/>
      <c r="GC47" s="213"/>
      <c r="GD47" s="207"/>
      <c r="GE47" s="213"/>
      <c r="GF47" s="213"/>
      <c r="GG47" s="213"/>
      <c r="GH47" s="213"/>
      <c r="GI47" s="207"/>
      <c r="GJ47" s="213"/>
      <c r="GK47" s="213"/>
      <c r="GL47" s="213"/>
      <c r="GM47" s="213"/>
      <c r="GN47" s="207"/>
      <c r="GO47" s="213"/>
      <c r="GP47" s="213"/>
      <c r="GQ47" s="213"/>
      <c r="GR47" s="213"/>
      <c r="GS47" s="207"/>
      <c r="GT47" s="213"/>
      <c r="GU47" s="213"/>
      <c r="GV47" s="213"/>
      <c r="GW47" s="213"/>
      <c r="GX47" s="207"/>
      <c r="GY47" s="213"/>
      <c r="GZ47" s="213"/>
      <c r="HA47" s="213"/>
      <c r="HB47" s="213"/>
      <c r="HC47" s="207"/>
      <c r="HD47" s="213"/>
      <c r="HE47" s="213"/>
      <c r="HF47" s="213"/>
      <c r="HG47" s="213"/>
      <c r="HH47" s="207"/>
      <c r="HI47" s="213"/>
      <c r="HJ47" s="213"/>
      <c r="HK47" s="213"/>
      <c r="HL47" s="213"/>
      <c r="HM47" s="207"/>
      <c r="HN47" s="213"/>
      <c r="HO47" s="213"/>
      <c r="HP47" s="213"/>
      <c r="HQ47" s="213"/>
      <c r="HR47" s="207"/>
      <c r="HS47" s="213"/>
      <c r="HT47" s="213"/>
      <c r="HU47" s="213"/>
      <c r="HV47" s="213"/>
      <c r="HW47" s="207"/>
      <c r="HX47" s="213"/>
      <c r="HY47" s="213"/>
      <c r="HZ47" s="213"/>
      <c r="IA47" s="213"/>
      <c r="IB47" s="207"/>
      <c r="IC47" s="213"/>
      <c r="ID47" s="213"/>
      <c r="IE47" s="213"/>
      <c r="IF47" s="213"/>
      <c r="IG47" s="207"/>
      <c r="IH47" s="213"/>
      <c r="II47" s="213"/>
      <c r="IJ47" s="213"/>
      <c r="IK47" s="213"/>
      <c r="IL47" s="207"/>
      <c r="IM47" s="213"/>
      <c r="IN47" s="213"/>
      <c r="IO47" s="213"/>
      <c r="IP47" s="213"/>
      <c r="IQ47" s="207"/>
      <c r="IR47" s="213"/>
      <c r="IS47" s="213"/>
      <c r="IT47" s="213"/>
      <c r="IU47" s="213"/>
      <c r="IV47" s="207"/>
    </row>
    <row r="48" spans="1:256" x14ac:dyDescent="0.2">
      <c r="A48" s="208" t="s">
        <v>124</v>
      </c>
      <c r="B48" s="542">
        <f>'4V 4_1 RPI.3'!B48+'4V 4_1 RPI.6'!B48</f>
        <v>169</v>
      </c>
      <c r="C48" s="543">
        <f>'4V 4_1 RPI.3'!C48+'4V 4_1 RPI.6'!C48</f>
        <v>70</v>
      </c>
      <c r="D48" s="544">
        <f>'4V 4_1 RPI.3'!D48+'4V 4_1 RPI.6'!D48</f>
        <v>1</v>
      </c>
      <c r="E48" s="545">
        <f>'4V 4_1 RPI.3'!E48+'4V 4_1 RPI.6'!E48</f>
        <v>0</v>
      </c>
      <c r="F48" s="214"/>
    </row>
    <row r="49" spans="1:5" x14ac:dyDescent="0.2">
      <c r="A49" s="210" t="s">
        <v>125</v>
      </c>
      <c r="B49" s="546">
        <f>'4V 4_1 RPI.3'!B49+'4V 4_1 RPI.6'!B49</f>
        <v>129</v>
      </c>
      <c r="C49" s="547">
        <f>'4V 4_1 RPI.3'!C49+'4V 4_1 RPI.6'!C49</f>
        <v>62</v>
      </c>
      <c r="D49" s="548">
        <f>'4V 4_1 RPI.3'!D49+'4V 4_1 RPI.6'!D49</f>
        <v>1</v>
      </c>
      <c r="E49" s="549">
        <f>'4V 4_1 RPI.3'!E49+'4V 4_1 RPI.6'!E49</f>
        <v>0</v>
      </c>
    </row>
    <row r="50" spans="1:5" x14ac:dyDescent="0.2">
      <c r="A50" s="208" t="s">
        <v>126</v>
      </c>
      <c r="B50" s="542">
        <f>'4V 4_1 RPI.3'!B50+'4V 4_1 RPI.6'!B50</f>
        <v>119</v>
      </c>
      <c r="C50" s="543">
        <f>'4V 4_1 RPI.3'!C50+'4V 4_1 RPI.6'!C50</f>
        <v>46</v>
      </c>
      <c r="D50" s="544">
        <f>'4V 4_1 RPI.3'!D50+'4V 4_1 RPI.6'!D50</f>
        <v>0</v>
      </c>
      <c r="E50" s="545">
        <f>'4V 4_1 RPI.3'!E50+'4V 4_1 RPI.6'!E50</f>
        <v>0</v>
      </c>
    </row>
    <row r="51" spans="1:5" x14ac:dyDescent="0.2">
      <c r="A51" s="210" t="s">
        <v>127</v>
      </c>
      <c r="B51" s="546">
        <f>'4V 4_1 RPI.3'!B51+'4V 4_1 RPI.6'!B51</f>
        <v>119</v>
      </c>
      <c r="C51" s="547">
        <f>'4V 4_1 RPI.3'!C51+'4V 4_1 RPI.6'!C51</f>
        <v>67</v>
      </c>
      <c r="D51" s="548">
        <f>'4V 4_1 RPI.3'!D51+'4V 4_1 RPI.6'!D51</f>
        <v>0</v>
      </c>
      <c r="E51" s="549">
        <f>'4V 4_1 RPI.3'!E51+'4V 4_1 RPI.6'!E51</f>
        <v>0</v>
      </c>
    </row>
    <row r="52" spans="1:5" x14ac:dyDescent="0.2">
      <c r="A52" s="208" t="s">
        <v>128</v>
      </c>
      <c r="B52" s="542">
        <f>'4V 4_1 RPI.3'!B52+'4V 4_1 RPI.6'!B52</f>
        <v>107</v>
      </c>
      <c r="C52" s="543">
        <f>'4V 4_1 RPI.3'!C52+'4V 4_1 RPI.6'!C52</f>
        <v>56</v>
      </c>
      <c r="D52" s="544">
        <f>'4V 4_1 RPI.3'!D52+'4V 4_1 RPI.6'!D52</f>
        <v>0</v>
      </c>
      <c r="E52" s="545">
        <f>'4V 4_1 RPI.3'!E52+'4V 4_1 RPI.6'!E52</f>
        <v>1</v>
      </c>
    </row>
    <row r="53" spans="1:5" x14ac:dyDescent="0.2">
      <c r="A53" s="210" t="s">
        <v>129</v>
      </c>
      <c r="B53" s="546">
        <f>'4V 4_1 RPI.3'!B53+'4V 4_1 RPI.6'!B53</f>
        <v>113</v>
      </c>
      <c r="C53" s="547">
        <f>'4V 4_1 RPI.3'!C53+'4V 4_1 RPI.6'!C53</f>
        <v>59</v>
      </c>
      <c r="D53" s="548">
        <f>'4V 4_1 RPI.3'!D53+'4V 4_1 RPI.6'!D53</f>
        <v>1</v>
      </c>
      <c r="E53" s="549">
        <f>'4V 4_1 RPI.3'!E53+'4V 4_1 RPI.6'!E53</f>
        <v>0</v>
      </c>
    </row>
    <row r="54" spans="1:5" x14ac:dyDescent="0.2">
      <c r="A54" s="208" t="s">
        <v>130</v>
      </c>
      <c r="B54" s="542">
        <f>'4V 4_1 RPI.3'!B54+'4V 4_1 RPI.6'!B54</f>
        <v>79</v>
      </c>
      <c r="C54" s="543">
        <f>'4V 4_1 RPI.3'!C54+'4V 4_1 RPI.6'!C54</f>
        <v>46</v>
      </c>
      <c r="D54" s="544">
        <f>'4V 4_1 RPI.3'!D54+'4V 4_1 RPI.6'!D54</f>
        <v>0</v>
      </c>
      <c r="E54" s="545">
        <f>'4V 4_1 RPI.3'!E54+'4V 4_1 RPI.6'!E54</f>
        <v>0</v>
      </c>
    </row>
    <row r="55" spans="1:5" x14ac:dyDescent="0.2">
      <c r="A55" s="210" t="s">
        <v>131</v>
      </c>
      <c r="B55" s="546">
        <f>'4V 4_1 RPI.3'!B55+'4V 4_1 RPI.6'!B55</f>
        <v>81</v>
      </c>
      <c r="C55" s="547">
        <f>'4V 4_1 RPI.3'!C55+'4V 4_1 RPI.6'!C55</f>
        <v>43</v>
      </c>
      <c r="D55" s="548">
        <f>'4V 4_1 RPI.3'!D55+'4V 4_1 RPI.6'!D55</f>
        <v>1</v>
      </c>
      <c r="E55" s="549">
        <f>'4V 4_1 RPI.3'!E55+'4V 4_1 RPI.6'!E55</f>
        <v>0</v>
      </c>
    </row>
    <row r="56" spans="1:5" x14ac:dyDescent="0.2">
      <c r="A56" s="208" t="s">
        <v>132</v>
      </c>
      <c r="B56" s="542">
        <f>'4V 4_1 RPI.3'!B56+'4V 4_1 RPI.6'!B56</f>
        <v>46</v>
      </c>
      <c r="C56" s="543">
        <f>'4V 4_1 RPI.3'!C56+'4V 4_1 RPI.6'!C56</f>
        <v>37</v>
      </c>
      <c r="D56" s="544">
        <f>'4V 4_1 RPI.3'!D56+'4V 4_1 RPI.6'!D56</f>
        <v>0</v>
      </c>
      <c r="E56" s="545">
        <f>'4V 4_1 RPI.3'!E56+'4V 4_1 RPI.6'!E56</f>
        <v>2</v>
      </c>
    </row>
    <row r="57" spans="1:5" x14ac:dyDescent="0.2">
      <c r="A57" s="210" t="s">
        <v>133</v>
      </c>
      <c r="B57" s="546">
        <f>'4V 4_1 RPI.3'!B57+'4V 4_1 RPI.6'!B57</f>
        <v>58</v>
      </c>
      <c r="C57" s="547">
        <f>'4V 4_1 RPI.3'!C57+'4V 4_1 RPI.6'!C57</f>
        <v>24</v>
      </c>
      <c r="D57" s="548">
        <f>'4V 4_1 RPI.3'!D57+'4V 4_1 RPI.6'!D57</f>
        <v>0</v>
      </c>
      <c r="E57" s="549">
        <f>'4V 4_1 RPI.3'!E57+'4V 4_1 RPI.6'!E57</f>
        <v>0</v>
      </c>
    </row>
    <row r="58" spans="1:5" x14ac:dyDescent="0.2">
      <c r="A58" s="208" t="s">
        <v>134</v>
      </c>
      <c r="B58" s="542">
        <f>'4V 4_1 RPI.3'!B58+'4V 4_1 RPI.6'!B58</f>
        <v>55</v>
      </c>
      <c r="C58" s="543">
        <f>'4V 4_1 RPI.3'!C58+'4V 4_1 RPI.6'!C58</f>
        <v>34</v>
      </c>
      <c r="D58" s="544">
        <f>'4V 4_1 RPI.3'!D58+'4V 4_1 RPI.6'!D58</f>
        <v>0</v>
      </c>
      <c r="E58" s="545">
        <f>'4V 4_1 RPI.3'!E58+'4V 4_1 RPI.6'!E58</f>
        <v>0</v>
      </c>
    </row>
    <row r="59" spans="1:5" x14ac:dyDescent="0.2">
      <c r="A59" s="210" t="s">
        <v>135</v>
      </c>
      <c r="B59" s="546">
        <f>'4V 4_1 RPI.3'!B59+'4V 4_1 RPI.6'!B59</f>
        <v>36</v>
      </c>
      <c r="C59" s="547">
        <f>'4V 4_1 RPI.3'!C59+'4V 4_1 RPI.6'!C59</f>
        <v>18</v>
      </c>
      <c r="D59" s="548">
        <f>'4V 4_1 RPI.3'!D59+'4V 4_1 RPI.6'!D59</f>
        <v>0</v>
      </c>
      <c r="E59" s="549">
        <f>'4V 4_1 RPI.3'!E59+'4V 4_1 RPI.6'!E59</f>
        <v>0</v>
      </c>
    </row>
    <row r="60" spans="1:5" x14ac:dyDescent="0.2">
      <c r="A60" s="208" t="s">
        <v>136</v>
      </c>
      <c r="B60" s="542">
        <f>'4V 4_1 RPI.3'!B60+'4V 4_1 RPI.6'!B60</f>
        <v>54</v>
      </c>
      <c r="C60" s="543">
        <f>'4V 4_1 RPI.3'!C60+'4V 4_1 RPI.6'!C60</f>
        <v>30</v>
      </c>
      <c r="D60" s="544">
        <f>'4V 4_1 RPI.3'!D60+'4V 4_1 RPI.6'!D60</f>
        <v>0</v>
      </c>
      <c r="E60" s="545">
        <f>'4V 4_1 RPI.3'!E60+'4V 4_1 RPI.6'!E60</f>
        <v>1</v>
      </c>
    </row>
    <row r="61" spans="1:5" x14ac:dyDescent="0.2">
      <c r="A61" s="210" t="s">
        <v>137</v>
      </c>
      <c r="B61" s="546">
        <f>'4V 4_1 RPI.3'!B61+'4V 4_1 RPI.6'!B61</f>
        <v>25</v>
      </c>
      <c r="C61" s="547">
        <f>'4V 4_1 RPI.3'!C61+'4V 4_1 RPI.6'!C61</f>
        <v>14</v>
      </c>
      <c r="D61" s="548">
        <f>'4V 4_1 RPI.3'!D61+'4V 4_1 RPI.6'!D61</f>
        <v>0</v>
      </c>
      <c r="E61" s="549">
        <f>'4V 4_1 RPI.3'!E61+'4V 4_1 RPI.6'!E61</f>
        <v>0</v>
      </c>
    </row>
    <row r="62" spans="1:5" x14ac:dyDescent="0.2">
      <c r="A62" s="208" t="s">
        <v>138</v>
      </c>
      <c r="B62" s="542">
        <f>'4V 4_1 RPI.3'!B62+'4V 4_1 RPI.6'!B62</f>
        <v>18</v>
      </c>
      <c r="C62" s="543">
        <f>'4V 4_1 RPI.3'!C62+'4V 4_1 RPI.6'!C62</f>
        <v>18</v>
      </c>
      <c r="D62" s="544">
        <f>'4V 4_1 RPI.3'!D62+'4V 4_1 RPI.6'!D62</f>
        <v>0</v>
      </c>
      <c r="E62" s="545">
        <f>'4V 4_1 RPI.3'!E62+'4V 4_1 RPI.6'!E62</f>
        <v>0</v>
      </c>
    </row>
    <row r="63" spans="1:5" x14ac:dyDescent="0.2">
      <c r="A63" s="210" t="s">
        <v>139</v>
      </c>
      <c r="B63" s="546">
        <f>'4V 4_1 RPI.3'!B63+'4V 4_1 RPI.6'!B63</f>
        <v>18</v>
      </c>
      <c r="C63" s="547">
        <f>'4V 4_1 RPI.3'!C63+'4V 4_1 RPI.6'!C63</f>
        <v>11</v>
      </c>
      <c r="D63" s="548">
        <f>'4V 4_1 RPI.3'!D63+'4V 4_1 RPI.6'!D63</f>
        <v>1</v>
      </c>
      <c r="E63" s="552">
        <f>'4V 4_1 RPI.3'!E63+'4V 4_1 RPI.6'!E63</f>
        <v>0</v>
      </c>
    </row>
    <row r="64" spans="1:5" x14ac:dyDescent="0.2">
      <c r="A64" s="208" t="s">
        <v>140</v>
      </c>
      <c r="B64" s="542">
        <f>'4V 4_1 RPI.3'!B64+'4V 4_1 RPI.6'!B64</f>
        <v>20</v>
      </c>
      <c r="C64" s="543">
        <f>'4V 4_1 RPI.3'!C64+'4V 4_1 RPI.6'!C64</f>
        <v>13</v>
      </c>
      <c r="D64" s="544">
        <f>'4V 4_1 RPI.3'!D64+'4V 4_1 RPI.6'!D64</f>
        <v>0</v>
      </c>
      <c r="E64" s="551">
        <f>'4V 4_1 RPI.3'!E64+'4V 4_1 RPI.6'!E64</f>
        <v>1</v>
      </c>
    </row>
    <row r="65" spans="1:5" x14ac:dyDescent="0.2">
      <c r="A65" s="210" t="s">
        <v>141</v>
      </c>
      <c r="B65" s="546">
        <f>'4V 4_1 RPI.3'!B65+'4V 4_1 RPI.6'!B65</f>
        <v>19</v>
      </c>
      <c r="C65" s="552">
        <f>'4V 4_1 RPI.3'!C65+'4V 4_1 RPI.6'!C65</f>
        <v>10</v>
      </c>
      <c r="D65" s="546">
        <f>'4V 4_1 RPI.3'!D65+'4V 4_1 RPI.6'!D65</f>
        <v>0</v>
      </c>
      <c r="E65" s="552">
        <f>'4V 4_1 RPI.3'!E65+'4V 4_1 RPI.6'!E65</f>
        <v>0</v>
      </c>
    </row>
    <row r="66" spans="1:5" x14ac:dyDescent="0.2">
      <c r="A66" s="208" t="s">
        <v>142</v>
      </c>
      <c r="B66" s="542">
        <f>'4V 4_1 RPI.3'!B66+'4V 4_1 RPI.6'!B66</f>
        <v>24</v>
      </c>
      <c r="C66" s="551">
        <f>'4V 4_1 RPI.3'!C66+'4V 4_1 RPI.6'!C66</f>
        <v>6</v>
      </c>
      <c r="D66" s="542">
        <f>'4V 4_1 RPI.3'!D66+'4V 4_1 RPI.6'!D66</f>
        <v>0</v>
      </c>
      <c r="E66" s="551">
        <f>'4V 4_1 RPI.3'!E66+'4V 4_1 RPI.6'!E66</f>
        <v>0</v>
      </c>
    </row>
    <row r="67" spans="1:5" ht="13.5" thickBot="1" x14ac:dyDescent="0.25">
      <c r="A67" s="215" t="s">
        <v>85</v>
      </c>
      <c r="B67" s="553">
        <f>SUM(B16:B66)</f>
        <v>4005</v>
      </c>
      <c r="C67" s="554">
        <f t="shared" ref="C67:E67" si="0">SUM(C16:C66)</f>
        <v>2335</v>
      </c>
      <c r="D67" s="553">
        <f t="shared" si="0"/>
        <v>27</v>
      </c>
      <c r="E67" s="554">
        <f t="shared" si="0"/>
        <v>8</v>
      </c>
    </row>
    <row r="68" spans="1:5" ht="6.75" customHeight="1" x14ac:dyDescent="0.2"/>
    <row r="69" spans="1:5" x14ac:dyDescent="0.2">
      <c r="A69" s="73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2" firstPageNumber="35" orientation="portrait" useFirstPageNumber="1" r:id="rId1"/>
  <headerFooter>
    <oddFooter>&amp;R&amp;P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syncVertical="1" syncRef="A1" transitionEvaluation="1" codeName="Hoja26">
    <tabColor rgb="FF0070C0"/>
    <pageSetUpPr fitToPage="1"/>
  </sheetPr>
  <dimension ref="A1:IV69"/>
  <sheetViews>
    <sheetView showGridLines="0" view="pageBreakPreview" zoomScaleNormal="93" zoomScaleSheetLayoutView="100" workbookViewId="0"/>
  </sheetViews>
  <sheetFormatPr baseColWidth="10" defaultColWidth="9.7109375" defaultRowHeight="12.75" x14ac:dyDescent="0.2"/>
  <cols>
    <col min="1" max="1" width="16.7109375" style="81" customWidth="1"/>
    <col min="2" max="5" width="19.28515625" style="81" customWidth="1"/>
    <col min="6" max="6" width="14.42578125" style="82" customWidth="1"/>
    <col min="7" max="10" width="16" style="156" customWidth="1"/>
    <col min="11" max="16" width="14.42578125" style="156" customWidth="1"/>
    <col min="17" max="18" width="9.5703125" style="156" customWidth="1"/>
    <col min="19" max="16384" width="9.7109375" style="156"/>
  </cols>
  <sheetData>
    <row r="1" spans="1:21" x14ac:dyDescent="0.2"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</row>
    <row r="2" spans="1:21" x14ac:dyDescent="0.2"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</row>
    <row r="3" spans="1:21" x14ac:dyDescent="0.2">
      <c r="A3" s="593" t="s">
        <v>87</v>
      </c>
      <c r="B3" s="593"/>
      <c r="C3" s="593"/>
      <c r="D3" s="593"/>
      <c r="E3" s="593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</row>
    <row r="4" spans="1:21" x14ac:dyDescent="0.2">
      <c r="A4" s="593" t="s">
        <v>88</v>
      </c>
      <c r="B4" s="593"/>
      <c r="C4" s="593"/>
      <c r="D4" s="593"/>
      <c r="E4" s="593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</row>
    <row r="5" spans="1:21" x14ac:dyDescent="0.2"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</row>
    <row r="6" spans="1:21" x14ac:dyDescent="0.2">
      <c r="A6" s="595" t="s">
        <v>284</v>
      </c>
      <c r="B6" s="595"/>
      <c r="C6" s="595"/>
      <c r="D6" s="595"/>
      <c r="E6" s="595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</row>
    <row r="7" spans="1:21" x14ac:dyDescent="0.2">
      <c r="A7" s="596"/>
      <c r="B7" s="596"/>
      <c r="C7" s="596"/>
      <c r="D7" s="596"/>
      <c r="E7" s="596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</row>
    <row r="8" spans="1:21" x14ac:dyDescent="0.2">
      <c r="A8" s="618" t="s">
        <v>43</v>
      </c>
      <c r="B8" s="618"/>
      <c r="C8" s="618"/>
      <c r="D8" s="618"/>
      <c r="E8" s="618"/>
      <c r="F8" s="194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</row>
    <row r="9" spans="1:21" x14ac:dyDescent="0.2">
      <c r="A9" s="196"/>
      <c r="B9" s="196"/>
      <c r="C9" s="196"/>
      <c r="D9" s="196"/>
      <c r="E9" s="196"/>
      <c r="F9" s="194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</row>
    <row r="10" spans="1:21" x14ac:dyDescent="0.2">
      <c r="A10" s="618" t="s">
        <v>148</v>
      </c>
      <c r="B10" s="618"/>
      <c r="C10" s="618"/>
      <c r="D10" s="618"/>
      <c r="E10" s="618"/>
      <c r="F10" s="194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</row>
    <row r="11" spans="1:21" x14ac:dyDescent="0.2">
      <c r="A11" s="197"/>
      <c r="B11" s="197"/>
      <c r="C11" s="197"/>
      <c r="D11" s="197"/>
      <c r="E11" s="197"/>
      <c r="F11" s="194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</row>
    <row r="12" spans="1:21" x14ac:dyDescent="0.2">
      <c r="A12" s="197"/>
      <c r="B12" s="197"/>
      <c r="C12" s="197" t="s">
        <v>144</v>
      </c>
      <c r="D12" s="197"/>
      <c r="E12" s="196"/>
      <c r="F12" s="194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</row>
    <row r="13" spans="1:21" ht="13.5" thickBot="1" x14ac:dyDescent="0.25">
      <c r="A13" s="198"/>
      <c r="B13" s="198"/>
      <c r="C13" s="198"/>
      <c r="D13" s="199"/>
      <c r="E13" s="200"/>
      <c r="F13" s="201"/>
      <c r="G13" s="201"/>
      <c r="H13" s="202"/>
      <c r="I13" s="203"/>
      <c r="J13" s="203"/>
    </row>
    <row r="14" spans="1:21" ht="12.75" customHeight="1" x14ac:dyDescent="0.2">
      <c r="A14" s="204" t="s">
        <v>90</v>
      </c>
      <c r="B14" s="614" t="s">
        <v>91</v>
      </c>
      <c r="C14" s="614"/>
      <c r="D14" s="615" t="s">
        <v>92</v>
      </c>
      <c r="E14" s="616"/>
      <c r="F14" s="205"/>
      <c r="G14" s="617"/>
      <c r="H14" s="617"/>
      <c r="I14" s="617"/>
      <c r="J14" s="617"/>
    </row>
    <row r="15" spans="1:21" ht="13.5" thickBot="1" x14ac:dyDescent="0.25">
      <c r="A15" s="206" t="s">
        <v>47</v>
      </c>
      <c r="B15" s="92" t="s">
        <v>81</v>
      </c>
      <c r="C15" s="93" t="s">
        <v>82</v>
      </c>
      <c r="D15" s="149" t="s">
        <v>81</v>
      </c>
      <c r="E15" s="150" t="s">
        <v>82</v>
      </c>
      <c r="F15" s="205"/>
      <c r="G15" s="207"/>
      <c r="H15" s="207"/>
      <c r="I15" s="207"/>
      <c r="J15" s="207"/>
    </row>
    <row r="16" spans="1:21" x14ac:dyDescent="0.2">
      <c r="A16" s="208" t="s">
        <v>93</v>
      </c>
      <c r="B16" s="542">
        <v>0</v>
      </c>
      <c r="C16" s="543">
        <v>0</v>
      </c>
      <c r="D16" s="544">
        <v>1</v>
      </c>
      <c r="E16" s="545">
        <v>1</v>
      </c>
      <c r="F16" s="209"/>
      <c r="G16" s="207"/>
      <c r="H16" s="207"/>
      <c r="I16" s="207"/>
      <c r="J16" s="207"/>
    </row>
    <row r="17" spans="1:5" x14ac:dyDescent="0.2">
      <c r="A17" s="210" t="s">
        <v>94</v>
      </c>
      <c r="B17" s="546">
        <v>0</v>
      </c>
      <c r="C17" s="547">
        <v>0</v>
      </c>
      <c r="D17" s="548">
        <v>0</v>
      </c>
      <c r="E17" s="549">
        <v>0</v>
      </c>
    </row>
    <row r="18" spans="1:5" x14ac:dyDescent="0.2">
      <c r="A18" s="208" t="s">
        <v>95</v>
      </c>
      <c r="B18" s="542">
        <v>0</v>
      </c>
      <c r="C18" s="543">
        <v>0</v>
      </c>
      <c r="D18" s="544">
        <v>1</v>
      </c>
      <c r="E18" s="545">
        <v>0</v>
      </c>
    </row>
    <row r="19" spans="1:5" x14ac:dyDescent="0.2">
      <c r="A19" s="210" t="s">
        <v>96</v>
      </c>
      <c r="B19" s="546">
        <v>0</v>
      </c>
      <c r="C19" s="547">
        <v>0</v>
      </c>
      <c r="D19" s="548">
        <v>0</v>
      </c>
      <c r="E19" s="549">
        <v>0</v>
      </c>
    </row>
    <row r="20" spans="1:5" x14ac:dyDescent="0.2">
      <c r="A20" s="208" t="s">
        <v>97</v>
      </c>
      <c r="B20" s="542">
        <v>0</v>
      </c>
      <c r="C20" s="543">
        <v>0</v>
      </c>
      <c r="D20" s="544">
        <v>0</v>
      </c>
      <c r="E20" s="545">
        <v>0</v>
      </c>
    </row>
    <row r="21" spans="1:5" x14ac:dyDescent="0.2">
      <c r="A21" s="210" t="s">
        <v>98</v>
      </c>
      <c r="B21" s="546">
        <v>0</v>
      </c>
      <c r="C21" s="547">
        <v>0</v>
      </c>
      <c r="D21" s="548">
        <v>0</v>
      </c>
      <c r="E21" s="549">
        <v>0</v>
      </c>
    </row>
    <row r="22" spans="1:5" x14ac:dyDescent="0.2">
      <c r="A22" s="208" t="s">
        <v>99</v>
      </c>
      <c r="B22" s="542">
        <v>0</v>
      </c>
      <c r="C22" s="543">
        <v>0</v>
      </c>
      <c r="D22" s="544">
        <v>0</v>
      </c>
      <c r="E22" s="545">
        <v>0</v>
      </c>
    </row>
    <row r="23" spans="1:5" x14ac:dyDescent="0.2">
      <c r="A23" s="210" t="s">
        <v>100</v>
      </c>
      <c r="B23" s="546">
        <v>0</v>
      </c>
      <c r="C23" s="547">
        <v>0</v>
      </c>
      <c r="D23" s="548">
        <v>0</v>
      </c>
      <c r="E23" s="549">
        <v>0</v>
      </c>
    </row>
    <row r="24" spans="1:5" x14ac:dyDescent="0.2">
      <c r="A24" s="208" t="s">
        <v>101</v>
      </c>
      <c r="B24" s="542">
        <v>0</v>
      </c>
      <c r="C24" s="543">
        <v>0</v>
      </c>
      <c r="D24" s="544">
        <v>0</v>
      </c>
      <c r="E24" s="545">
        <v>0</v>
      </c>
    </row>
    <row r="25" spans="1:5" x14ac:dyDescent="0.2">
      <c r="A25" s="210" t="s">
        <v>102</v>
      </c>
      <c r="B25" s="546">
        <v>0</v>
      </c>
      <c r="C25" s="547">
        <v>0</v>
      </c>
      <c r="D25" s="548">
        <v>0</v>
      </c>
      <c r="E25" s="549">
        <v>0</v>
      </c>
    </row>
    <row r="26" spans="1:5" x14ac:dyDescent="0.2">
      <c r="A26" s="208" t="s">
        <v>103</v>
      </c>
      <c r="B26" s="542">
        <v>0</v>
      </c>
      <c r="C26" s="543">
        <v>0</v>
      </c>
      <c r="D26" s="544">
        <v>0</v>
      </c>
      <c r="E26" s="545">
        <v>0</v>
      </c>
    </row>
    <row r="27" spans="1:5" x14ac:dyDescent="0.2">
      <c r="A27" s="210" t="s">
        <v>104</v>
      </c>
      <c r="B27" s="546">
        <v>0</v>
      </c>
      <c r="C27" s="547">
        <v>0</v>
      </c>
      <c r="D27" s="548">
        <v>0</v>
      </c>
      <c r="E27" s="549">
        <v>0</v>
      </c>
    </row>
    <row r="28" spans="1:5" x14ac:dyDescent="0.2">
      <c r="A28" s="208" t="s">
        <v>105</v>
      </c>
      <c r="B28" s="542">
        <v>0</v>
      </c>
      <c r="C28" s="543">
        <v>0</v>
      </c>
      <c r="D28" s="544">
        <v>0</v>
      </c>
      <c r="E28" s="545">
        <v>0</v>
      </c>
    </row>
    <row r="29" spans="1:5" x14ac:dyDescent="0.2">
      <c r="A29" s="210" t="s">
        <v>106</v>
      </c>
      <c r="B29" s="546">
        <v>0</v>
      </c>
      <c r="C29" s="547">
        <v>0</v>
      </c>
      <c r="D29" s="548">
        <v>0</v>
      </c>
      <c r="E29" s="549">
        <v>0</v>
      </c>
    </row>
    <row r="30" spans="1:5" x14ac:dyDescent="0.2">
      <c r="A30" s="208" t="s">
        <v>107</v>
      </c>
      <c r="B30" s="542">
        <v>0</v>
      </c>
      <c r="C30" s="543">
        <v>0</v>
      </c>
      <c r="D30" s="544">
        <v>0</v>
      </c>
      <c r="E30" s="545">
        <v>0</v>
      </c>
    </row>
    <row r="31" spans="1:5" x14ac:dyDescent="0.2">
      <c r="A31" s="210" t="s">
        <v>108</v>
      </c>
      <c r="B31" s="546">
        <v>0</v>
      </c>
      <c r="C31" s="547">
        <v>0</v>
      </c>
      <c r="D31" s="548">
        <v>0</v>
      </c>
      <c r="E31" s="549">
        <v>0</v>
      </c>
    </row>
    <row r="32" spans="1:5" x14ac:dyDescent="0.2">
      <c r="A32" s="208" t="s">
        <v>109</v>
      </c>
      <c r="B32" s="542">
        <v>0</v>
      </c>
      <c r="C32" s="543">
        <v>0</v>
      </c>
      <c r="D32" s="544">
        <v>0</v>
      </c>
      <c r="E32" s="545">
        <v>0</v>
      </c>
    </row>
    <row r="33" spans="1:256" x14ac:dyDescent="0.2">
      <c r="A33" s="210" t="s">
        <v>110</v>
      </c>
      <c r="B33" s="546">
        <v>0</v>
      </c>
      <c r="C33" s="547">
        <v>0</v>
      </c>
      <c r="D33" s="548">
        <v>1</v>
      </c>
      <c r="E33" s="549">
        <v>0</v>
      </c>
    </row>
    <row r="34" spans="1:256" x14ac:dyDescent="0.2">
      <c r="A34" s="208" t="s">
        <v>111</v>
      </c>
      <c r="B34" s="542">
        <v>0</v>
      </c>
      <c r="C34" s="543">
        <v>0</v>
      </c>
      <c r="D34" s="544">
        <v>1</v>
      </c>
      <c r="E34" s="545">
        <v>0</v>
      </c>
    </row>
    <row r="35" spans="1:256" x14ac:dyDescent="0.2">
      <c r="A35" s="210" t="s">
        <v>112</v>
      </c>
      <c r="B35" s="546">
        <v>0</v>
      </c>
      <c r="C35" s="547">
        <v>0</v>
      </c>
      <c r="D35" s="548">
        <v>0</v>
      </c>
      <c r="E35" s="549">
        <v>0</v>
      </c>
    </row>
    <row r="36" spans="1:256" x14ac:dyDescent="0.2">
      <c r="A36" s="208" t="s">
        <v>113</v>
      </c>
      <c r="B36" s="542">
        <v>0</v>
      </c>
      <c r="C36" s="543">
        <v>0</v>
      </c>
      <c r="D36" s="544">
        <v>2</v>
      </c>
      <c r="E36" s="545">
        <v>0</v>
      </c>
    </row>
    <row r="37" spans="1:256" x14ac:dyDescent="0.2">
      <c r="A37" s="210" t="s">
        <v>114</v>
      </c>
      <c r="B37" s="546">
        <v>0</v>
      </c>
      <c r="C37" s="547">
        <v>0</v>
      </c>
      <c r="D37" s="548">
        <v>0</v>
      </c>
      <c r="E37" s="549">
        <v>1</v>
      </c>
    </row>
    <row r="38" spans="1:256" x14ac:dyDescent="0.2">
      <c r="A38" s="208" t="s">
        <v>115</v>
      </c>
      <c r="B38" s="542">
        <v>0</v>
      </c>
      <c r="C38" s="543">
        <v>0</v>
      </c>
      <c r="D38" s="544">
        <v>0</v>
      </c>
      <c r="E38" s="545">
        <v>0</v>
      </c>
    </row>
    <row r="39" spans="1:256" x14ac:dyDescent="0.2">
      <c r="A39" s="210" t="s">
        <v>116</v>
      </c>
      <c r="B39" s="546">
        <v>0</v>
      </c>
      <c r="C39" s="547">
        <v>0</v>
      </c>
      <c r="D39" s="548">
        <v>2</v>
      </c>
      <c r="E39" s="549">
        <v>0</v>
      </c>
    </row>
    <row r="40" spans="1:256" x14ac:dyDescent="0.2">
      <c r="A40" s="208" t="s">
        <v>117</v>
      </c>
      <c r="B40" s="542">
        <v>1</v>
      </c>
      <c r="C40" s="543">
        <v>0</v>
      </c>
      <c r="D40" s="544">
        <v>3</v>
      </c>
      <c r="E40" s="545">
        <v>0</v>
      </c>
    </row>
    <row r="41" spans="1:256" x14ac:dyDescent="0.2">
      <c r="A41" s="210" t="s">
        <v>118</v>
      </c>
      <c r="B41" s="546">
        <v>0</v>
      </c>
      <c r="C41" s="547">
        <v>0</v>
      </c>
      <c r="D41" s="548">
        <v>3</v>
      </c>
      <c r="E41" s="549">
        <v>0</v>
      </c>
    </row>
    <row r="42" spans="1:256" x14ac:dyDescent="0.2">
      <c r="A42" s="208">
        <v>41</v>
      </c>
      <c r="B42" s="542">
        <v>0</v>
      </c>
      <c r="C42" s="550">
        <v>0</v>
      </c>
      <c r="D42" s="544">
        <v>1</v>
      </c>
      <c r="E42" s="551">
        <v>0</v>
      </c>
    </row>
    <row r="43" spans="1:256" ht="11.1" customHeight="1" x14ac:dyDescent="0.2">
      <c r="A43" s="210" t="s">
        <v>119</v>
      </c>
      <c r="B43" s="546">
        <v>0</v>
      </c>
      <c r="C43" s="547">
        <v>0</v>
      </c>
      <c r="D43" s="548">
        <v>3</v>
      </c>
      <c r="E43" s="549">
        <v>0</v>
      </c>
    </row>
    <row r="44" spans="1:256" x14ac:dyDescent="0.2">
      <c r="A44" s="208" t="s">
        <v>120</v>
      </c>
      <c r="B44" s="542">
        <v>0</v>
      </c>
      <c r="C44" s="543">
        <v>0</v>
      </c>
      <c r="D44" s="544">
        <v>3</v>
      </c>
      <c r="E44" s="545">
        <v>0</v>
      </c>
      <c r="F44" s="83"/>
      <c r="G44" s="211"/>
    </row>
    <row r="45" spans="1:256" x14ac:dyDescent="0.2">
      <c r="A45" s="210" t="s">
        <v>121</v>
      </c>
      <c r="B45" s="546">
        <v>0</v>
      </c>
      <c r="C45" s="547">
        <v>0</v>
      </c>
      <c r="D45" s="548">
        <v>1</v>
      </c>
      <c r="E45" s="549">
        <v>0</v>
      </c>
      <c r="F45" s="212"/>
      <c r="G45" s="213"/>
      <c r="H45" s="213"/>
      <c r="I45" s="213"/>
      <c r="J45" s="213"/>
      <c r="K45" s="207"/>
      <c r="L45" s="213"/>
      <c r="M45" s="213"/>
      <c r="N45" s="213"/>
      <c r="O45" s="213"/>
      <c r="P45" s="207"/>
      <c r="Q45" s="213"/>
      <c r="R45" s="213"/>
      <c r="S45" s="213"/>
      <c r="T45" s="213"/>
      <c r="U45" s="207"/>
      <c r="V45" s="213"/>
      <c r="W45" s="213"/>
      <c r="X45" s="213"/>
      <c r="Y45" s="213"/>
      <c r="Z45" s="207"/>
      <c r="AA45" s="213"/>
      <c r="AB45" s="213"/>
      <c r="AC45" s="213"/>
      <c r="AD45" s="213"/>
      <c r="AE45" s="207"/>
      <c r="AF45" s="213"/>
      <c r="AG45" s="213"/>
      <c r="AH45" s="213"/>
      <c r="AI45" s="213"/>
      <c r="AJ45" s="207"/>
      <c r="AK45" s="213"/>
      <c r="AL45" s="213"/>
      <c r="AM45" s="213"/>
      <c r="AN45" s="213"/>
      <c r="AO45" s="207"/>
      <c r="AP45" s="213"/>
      <c r="AQ45" s="213"/>
      <c r="AR45" s="213"/>
      <c r="AS45" s="213"/>
      <c r="AT45" s="207"/>
      <c r="AU45" s="213"/>
      <c r="AV45" s="213"/>
      <c r="AW45" s="213"/>
      <c r="AX45" s="213"/>
      <c r="AY45" s="207"/>
      <c r="AZ45" s="213"/>
      <c r="BA45" s="213"/>
      <c r="BB45" s="213"/>
      <c r="BC45" s="213"/>
      <c r="BD45" s="207"/>
      <c r="BE45" s="213"/>
      <c r="BF45" s="213"/>
      <c r="BG45" s="213"/>
      <c r="BH45" s="213"/>
      <c r="BI45" s="207"/>
      <c r="BJ45" s="213"/>
      <c r="BK45" s="213"/>
      <c r="BL45" s="213"/>
      <c r="BM45" s="213"/>
      <c r="BN45" s="207"/>
      <c r="BO45" s="213"/>
      <c r="BP45" s="213"/>
      <c r="BQ45" s="213"/>
      <c r="BR45" s="213"/>
      <c r="BS45" s="207"/>
      <c r="BT45" s="213"/>
      <c r="BU45" s="213"/>
      <c r="BV45" s="213"/>
      <c r="BW45" s="213"/>
      <c r="BX45" s="207"/>
      <c r="BY45" s="213"/>
      <c r="BZ45" s="213"/>
      <c r="CA45" s="213"/>
      <c r="CB45" s="213"/>
      <c r="CC45" s="207"/>
      <c r="CD45" s="213"/>
      <c r="CE45" s="213"/>
      <c r="CF45" s="213"/>
      <c r="CG45" s="213"/>
      <c r="CH45" s="207"/>
      <c r="CI45" s="213"/>
      <c r="CJ45" s="213"/>
      <c r="CK45" s="213"/>
      <c r="CL45" s="213"/>
      <c r="CM45" s="207"/>
      <c r="CN45" s="213"/>
      <c r="CO45" s="213"/>
      <c r="CP45" s="213"/>
      <c r="CQ45" s="213"/>
      <c r="CR45" s="207"/>
      <c r="CS45" s="213"/>
      <c r="CT45" s="213"/>
      <c r="CU45" s="213"/>
      <c r="CV45" s="213"/>
      <c r="CW45" s="207"/>
      <c r="CX45" s="213"/>
      <c r="CY45" s="213"/>
      <c r="CZ45" s="213"/>
      <c r="DA45" s="213"/>
      <c r="DB45" s="207"/>
      <c r="DC45" s="213"/>
      <c r="DD45" s="213"/>
      <c r="DE45" s="213"/>
      <c r="DF45" s="213"/>
      <c r="DG45" s="207"/>
      <c r="DH45" s="213"/>
      <c r="DI45" s="213"/>
      <c r="DJ45" s="213"/>
      <c r="DK45" s="213"/>
      <c r="DL45" s="207"/>
      <c r="DM45" s="213"/>
      <c r="DN45" s="213"/>
      <c r="DO45" s="213"/>
      <c r="DP45" s="213"/>
      <c r="DQ45" s="207"/>
      <c r="DR45" s="213"/>
      <c r="DS45" s="213"/>
      <c r="DT45" s="213"/>
      <c r="DU45" s="213"/>
      <c r="DV45" s="207"/>
      <c r="DW45" s="213"/>
      <c r="DX45" s="213"/>
      <c r="DY45" s="213"/>
      <c r="DZ45" s="213"/>
      <c r="EA45" s="207"/>
      <c r="EB45" s="213"/>
      <c r="EC45" s="213"/>
      <c r="ED45" s="213"/>
      <c r="EE45" s="213"/>
      <c r="EF45" s="207"/>
      <c r="EG45" s="213"/>
      <c r="EH45" s="213"/>
      <c r="EI45" s="213"/>
      <c r="EJ45" s="213"/>
      <c r="EK45" s="207"/>
      <c r="EL45" s="213"/>
      <c r="EM45" s="213"/>
      <c r="EN45" s="213"/>
      <c r="EO45" s="213"/>
      <c r="EP45" s="207"/>
      <c r="EQ45" s="213"/>
      <c r="ER45" s="213"/>
      <c r="ES45" s="213"/>
      <c r="ET45" s="213"/>
      <c r="EU45" s="207"/>
      <c r="EV45" s="213"/>
      <c r="EW45" s="213"/>
      <c r="EX45" s="213"/>
      <c r="EY45" s="213"/>
      <c r="EZ45" s="207"/>
      <c r="FA45" s="213"/>
      <c r="FB45" s="213"/>
      <c r="FC45" s="213"/>
      <c r="FD45" s="213"/>
      <c r="FE45" s="207"/>
      <c r="FF45" s="213"/>
      <c r="FG45" s="213"/>
      <c r="FH45" s="213"/>
      <c r="FI45" s="213"/>
      <c r="FJ45" s="207"/>
      <c r="FK45" s="213"/>
      <c r="FL45" s="213"/>
      <c r="FM45" s="213"/>
      <c r="FN45" s="213"/>
      <c r="FO45" s="207"/>
      <c r="FP45" s="213"/>
      <c r="FQ45" s="213"/>
      <c r="FR45" s="213"/>
      <c r="FS45" s="213"/>
      <c r="FT45" s="207"/>
      <c r="FU45" s="213"/>
      <c r="FV45" s="213"/>
      <c r="FW45" s="213"/>
      <c r="FX45" s="213"/>
      <c r="FY45" s="207"/>
      <c r="FZ45" s="213"/>
      <c r="GA45" s="213"/>
      <c r="GB45" s="213"/>
      <c r="GC45" s="213"/>
      <c r="GD45" s="207"/>
      <c r="GE45" s="213"/>
      <c r="GF45" s="213"/>
      <c r="GG45" s="213"/>
      <c r="GH45" s="213"/>
      <c r="GI45" s="207"/>
      <c r="GJ45" s="213"/>
      <c r="GK45" s="213"/>
      <c r="GL45" s="213"/>
      <c r="GM45" s="213"/>
      <c r="GN45" s="207"/>
      <c r="GO45" s="213"/>
      <c r="GP45" s="213"/>
      <c r="GQ45" s="213"/>
      <c r="GR45" s="213"/>
      <c r="GS45" s="207"/>
      <c r="GT45" s="213"/>
      <c r="GU45" s="213"/>
      <c r="GV45" s="213"/>
      <c r="GW45" s="213"/>
      <c r="GX45" s="207"/>
      <c r="GY45" s="213"/>
      <c r="GZ45" s="213"/>
      <c r="HA45" s="213"/>
      <c r="HB45" s="213"/>
      <c r="HC45" s="207"/>
      <c r="HD45" s="213"/>
      <c r="HE45" s="213"/>
      <c r="HF45" s="213"/>
      <c r="HG45" s="213"/>
      <c r="HH45" s="207"/>
      <c r="HI45" s="213"/>
      <c r="HJ45" s="213"/>
      <c r="HK45" s="213"/>
      <c r="HL45" s="213"/>
      <c r="HM45" s="207"/>
      <c r="HN45" s="213"/>
      <c r="HO45" s="213"/>
      <c r="HP45" s="213"/>
      <c r="HQ45" s="213"/>
      <c r="HR45" s="207"/>
      <c r="HS45" s="213"/>
      <c r="HT45" s="213"/>
      <c r="HU45" s="213"/>
      <c r="HV45" s="213"/>
      <c r="HW45" s="207"/>
      <c r="HX45" s="213"/>
      <c r="HY45" s="213"/>
      <c r="HZ45" s="213"/>
      <c r="IA45" s="213"/>
      <c r="IB45" s="207"/>
      <c r="IC45" s="213"/>
      <c r="ID45" s="213"/>
      <c r="IE45" s="213"/>
      <c r="IF45" s="213"/>
      <c r="IG45" s="207"/>
      <c r="IH45" s="213"/>
      <c r="II45" s="213"/>
      <c r="IJ45" s="213"/>
      <c r="IK45" s="213"/>
      <c r="IL45" s="207"/>
      <c r="IM45" s="213"/>
      <c r="IN45" s="213"/>
      <c r="IO45" s="213"/>
      <c r="IP45" s="213"/>
      <c r="IQ45" s="207"/>
      <c r="IR45" s="213"/>
      <c r="IS45" s="213"/>
      <c r="IT45" s="213"/>
      <c r="IU45" s="213"/>
      <c r="IV45" s="207"/>
    </row>
    <row r="46" spans="1:256" x14ac:dyDescent="0.2">
      <c r="A46" s="208" t="s">
        <v>122</v>
      </c>
      <c r="B46" s="542">
        <v>1</v>
      </c>
      <c r="C46" s="543">
        <v>0</v>
      </c>
      <c r="D46" s="544">
        <v>0</v>
      </c>
      <c r="E46" s="545">
        <v>0</v>
      </c>
      <c r="F46" s="214"/>
    </row>
    <row r="47" spans="1:256" x14ac:dyDescent="0.2">
      <c r="A47" s="210" t="s">
        <v>123</v>
      </c>
      <c r="B47" s="546">
        <v>0</v>
      </c>
      <c r="C47" s="547">
        <v>0</v>
      </c>
      <c r="D47" s="548">
        <v>0</v>
      </c>
      <c r="E47" s="549">
        <v>1</v>
      </c>
      <c r="F47" s="212"/>
      <c r="G47" s="213"/>
      <c r="H47" s="213"/>
      <c r="I47" s="213"/>
      <c r="J47" s="213"/>
      <c r="K47" s="207"/>
      <c r="L47" s="213"/>
      <c r="M47" s="213"/>
      <c r="N47" s="213"/>
      <c r="O47" s="213"/>
      <c r="P47" s="207"/>
      <c r="Q47" s="213"/>
      <c r="R47" s="213"/>
      <c r="S47" s="213"/>
      <c r="T47" s="213"/>
      <c r="U47" s="207"/>
      <c r="V47" s="213"/>
      <c r="W47" s="213"/>
      <c r="X47" s="213"/>
      <c r="Y47" s="213"/>
      <c r="Z47" s="207"/>
      <c r="AA47" s="213"/>
      <c r="AB47" s="213"/>
      <c r="AC47" s="213"/>
      <c r="AD47" s="213"/>
      <c r="AE47" s="207"/>
      <c r="AF47" s="213"/>
      <c r="AG47" s="213"/>
      <c r="AH47" s="213"/>
      <c r="AI47" s="213"/>
      <c r="AJ47" s="207"/>
      <c r="AK47" s="213"/>
      <c r="AL47" s="213"/>
      <c r="AM47" s="213"/>
      <c r="AN47" s="213"/>
      <c r="AO47" s="207"/>
      <c r="AP47" s="213"/>
      <c r="AQ47" s="213"/>
      <c r="AR47" s="213"/>
      <c r="AS47" s="213"/>
      <c r="AT47" s="207"/>
      <c r="AU47" s="213"/>
      <c r="AV47" s="213"/>
      <c r="AW47" s="213"/>
      <c r="AX47" s="213"/>
      <c r="AY47" s="207"/>
      <c r="AZ47" s="213"/>
      <c r="BA47" s="213"/>
      <c r="BB47" s="213"/>
      <c r="BC47" s="213"/>
      <c r="BD47" s="207"/>
      <c r="BE47" s="213"/>
      <c r="BF47" s="213"/>
      <c r="BG47" s="213"/>
      <c r="BH47" s="213"/>
      <c r="BI47" s="207"/>
      <c r="BJ47" s="213"/>
      <c r="BK47" s="213"/>
      <c r="BL47" s="213"/>
      <c r="BM47" s="213"/>
      <c r="BN47" s="207"/>
      <c r="BO47" s="213"/>
      <c r="BP47" s="213"/>
      <c r="BQ47" s="213"/>
      <c r="BR47" s="213"/>
      <c r="BS47" s="207"/>
      <c r="BT47" s="213"/>
      <c r="BU47" s="213"/>
      <c r="BV47" s="213"/>
      <c r="BW47" s="213"/>
      <c r="BX47" s="207"/>
      <c r="BY47" s="213"/>
      <c r="BZ47" s="213"/>
      <c r="CA47" s="213"/>
      <c r="CB47" s="213"/>
      <c r="CC47" s="207"/>
      <c r="CD47" s="213"/>
      <c r="CE47" s="213"/>
      <c r="CF47" s="213"/>
      <c r="CG47" s="213"/>
      <c r="CH47" s="207"/>
      <c r="CI47" s="213"/>
      <c r="CJ47" s="213"/>
      <c r="CK47" s="213"/>
      <c r="CL47" s="213"/>
      <c r="CM47" s="207"/>
      <c r="CN47" s="213"/>
      <c r="CO47" s="213"/>
      <c r="CP47" s="213"/>
      <c r="CQ47" s="213"/>
      <c r="CR47" s="207"/>
      <c r="CS47" s="213"/>
      <c r="CT47" s="213"/>
      <c r="CU47" s="213"/>
      <c r="CV47" s="213"/>
      <c r="CW47" s="207"/>
      <c r="CX47" s="213"/>
      <c r="CY47" s="213"/>
      <c r="CZ47" s="213"/>
      <c r="DA47" s="213"/>
      <c r="DB47" s="207"/>
      <c r="DC47" s="213"/>
      <c r="DD47" s="213"/>
      <c r="DE47" s="213"/>
      <c r="DF47" s="213"/>
      <c r="DG47" s="207"/>
      <c r="DH47" s="213"/>
      <c r="DI47" s="213"/>
      <c r="DJ47" s="213"/>
      <c r="DK47" s="213"/>
      <c r="DL47" s="207"/>
      <c r="DM47" s="213"/>
      <c r="DN47" s="213"/>
      <c r="DO47" s="213"/>
      <c r="DP47" s="213"/>
      <c r="DQ47" s="207"/>
      <c r="DR47" s="213"/>
      <c r="DS47" s="213"/>
      <c r="DT47" s="213"/>
      <c r="DU47" s="213"/>
      <c r="DV47" s="207"/>
      <c r="DW47" s="213"/>
      <c r="DX47" s="213"/>
      <c r="DY47" s="213"/>
      <c r="DZ47" s="213"/>
      <c r="EA47" s="207"/>
      <c r="EB47" s="213"/>
      <c r="EC47" s="213"/>
      <c r="ED47" s="213"/>
      <c r="EE47" s="213"/>
      <c r="EF47" s="207"/>
      <c r="EG47" s="213"/>
      <c r="EH47" s="213"/>
      <c r="EI47" s="213"/>
      <c r="EJ47" s="213"/>
      <c r="EK47" s="207"/>
      <c r="EL47" s="213"/>
      <c r="EM47" s="213"/>
      <c r="EN47" s="213"/>
      <c r="EO47" s="213"/>
      <c r="EP47" s="207"/>
      <c r="EQ47" s="213"/>
      <c r="ER47" s="213"/>
      <c r="ES47" s="213"/>
      <c r="ET47" s="213"/>
      <c r="EU47" s="207"/>
      <c r="EV47" s="213"/>
      <c r="EW47" s="213"/>
      <c r="EX47" s="213"/>
      <c r="EY47" s="213"/>
      <c r="EZ47" s="207"/>
      <c r="FA47" s="213"/>
      <c r="FB47" s="213"/>
      <c r="FC47" s="213"/>
      <c r="FD47" s="213"/>
      <c r="FE47" s="207"/>
      <c r="FF47" s="213"/>
      <c r="FG47" s="213"/>
      <c r="FH47" s="213"/>
      <c r="FI47" s="213"/>
      <c r="FJ47" s="207"/>
      <c r="FK47" s="213"/>
      <c r="FL47" s="213"/>
      <c r="FM47" s="213"/>
      <c r="FN47" s="213"/>
      <c r="FO47" s="207"/>
      <c r="FP47" s="213"/>
      <c r="FQ47" s="213"/>
      <c r="FR47" s="213"/>
      <c r="FS47" s="213"/>
      <c r="FT47" s="207"/>
      <c r="FU47" s="213"/>
      <c r="FV47" s="213"/>
      <c r="FW47" s="213"/>
      <c r="FX47" s="213"/>
      <c r="FY47" s="207"/>
      <c r="FZ47" s="213"/>
      <c r="GA47" s="213"/>
      <c r="GB47" s="213"/>
      <c r="GC47" s="213"/>
      <c r="GD47" s="207"/>
      <c r="GE47" s="213"/>
      <c r="GF47" s="213"/>
      <c r="GG47" s="213"/>
      <c r="GH47" s="213"/>
      <c r="GI47" s="207"/>
      <c r="GJ47" s="213"/>
      <c r="GK47" s="213"/>
      <c r="GL47" s="213"/>
      <c r="GM47" s="213"/>
      <c r="GN47" s="207"/>
      <c r="GO47" s="213"/>
      <c r="GP47" s="213"/>
      <c r="GQ47" s="213"/>
      <c r="GR47" s="213"/>
      <c r="GS47" s="207"/>
      <c r="GT47" s="213"/>
      <c r="GU47" s="213"/>
      <c r="GV47" s="213"/>
      <c r="GW47" s="213"/>
      <c r="GX47" s="207"/>
      <c r="GY47" s="213"/>
      <c r="GZ47" s="213"/>
      <c r="HA47" s="213"/>
      <c r="HB47" s="213"/>
      <c r="HC47" s="207"/>
      <c r="HD47" s="213"/>
      <c r="HE47" s="213"/>
      <c r="HF47" s="213"/>
      <c r="HG47" s="213"/>
      <c r="HH47" s="207"/>
      <c r="HI47" s="213"/>
      <c r="HJ47" s="213"/>
      <c r="HK47" s="213"/>
      <c r="HL47" s="213"/>
      <c r="HM47" s="207"/>
      <c r="HN47" s="213"/>
      <c r="HO47" s="213"/>
      <c r="HP47" s="213"/>
      <c r="HQ47" s="213"/>
      <c r="HR47" s="207"/>
      <c r="HS47" s="213"/>
      <c r="HT47" s="213"/>
      <c r="HU47" s="213"/>
      <c r="HV47" s="213"/>
      <c r="HW47" s="207"/>
      <c r="HX47" s="213"/>
      <c r="HY47" s="213"/>
      <c r="HZ47" s="213"/>
      <c r="IA47" s="213"/>
      <c r="IB47" s="207"/>
      <c r="IC47" s="213"/>
      <c r="ID47" s="213"/>
      <c r="IE47" s="213"/>
      <c r="IF47" s="213"/>
      <c r="IG47" s="207"/>
      <c r="IH47" s="213"/>
      <c r="II47" s="213"/>
      <c r="IJ47" s="213"/>
      <c r="IK47" s="213"/>
      <c r="IL47" s="207"/>
      <c r="IM47" s="213"/>
      <c r="IN47" s="213"/>
      <c r="IO47" s="213"/>
      <c r="IP47" s="213"/>
      <c r="IQ47" s="207"/>
      <c r="IR47" s="213"/>
      <c r="IS47" s="213"/>
      <c r="IT47" s="213"/>
      <c r="IU47" s="213"/>
      <c r="IV47" s="207"/>
    </row>
    <row r="48" spans="1:256" x14ac:dyDescent="0.2">
      <c r="A48" s="208" t="s">
        <v>124</v>
      </c>
      <c r="B48" s="542">
        <v>0</v>
      </c>
      <c r="C48" s="543">
        <v>0</v>
      </c>
      <c r="D48" s="544">
        <v>1</v>
      </c>
      <c r="E48" s="545">
        <v>0</v>
      </c>
      <c r="F48" s="214"/>
    </row>
    <row r="49" spans="1:5" x14ac:dyDescent="0.2">
      <c r="A49" s="210" t="s">
        <v>125</v>
      </c>
      <c r="B49" s="546">
        <v>0</v>
      </c>
      <c r="C49" s="547">
        <v>0</v>
      </c>
      <c r="D49" s="548">
        <v>1</v>
      </c>
      <c r="E49" s="549">
        <v>0</v>
      </c>
    </row>
    <row r="50" spans="1:5" x14ac:dyDescent="0.2">
      <c r="A50" s="208" t="s">
        <v>126</v>
      </c>
      <c r="B50" s="542">
        <v>0</v>
      </c>
      <c r="C50" s="543">
        <v>0</v>
      </c>
      <c r="D50" s="544">
        <v>0</v>
      </c>
      <c r="E50" s="545">
        <v>0</v>
      </c>
    </row>
    <row r="51" spans="1:5" x14ac:dyDescent="0.2">
      <c r="A51" s="210" t="s">
        <v>127</v>
      </c>
      <c r="B51" s="546">
        <v>0</v>
      </c>
      <c r="C51" s="547">
        <v>0</v>
      </c>
      <c r="D51" s="548">
        <v>0</v>
      </c>
      <c r="E51" s="549">
        <v>0</v>
      </c>
    </row>
    <row r="52" spans="1:5" x14ac:dyDescent="0.2">
      <c r="A52" s="208" t="s">
        <v>128</v>
      </c>
      <c r="B52" s="542">
        <v>0</v>
      </c>
      <c r="C52" s="543">
        <v>0</v>
      </c>
      <c r="D52" s="544">
        <v>0</v>
      </c>
      <c r="E52" s="545">
        <v>1</v>
      </c>
    </row>
    <row r="53" spans="1:5" x14ac:dyDescent="0.2">
      <c r="A53" s="210" t="s">
        <v>129</v>
      </c>
      <c r="B53" s="546">
        <v>1</v>
      </c>
      <c r="C53" s="547">
        <v>0</v>
      </c>
      <c r="D53" s="548">
        <v>1</v>
      </c>
      <c r="E53" s="549">
        <v>0</v>
      </c>
    </row>
    <row r="54" spans="1:5" x14ac:dyDescent="0.2">
      <c r="A54" s="208" t="s">
        <v>130</v>
      </c>
      <c r="B54" s="542">
        <v>1</v>
      </c>
      <c r="C54" s="543">
        <v>0</v>
      </c>
      <c r="D54" s="544">
        <v>0</v>
      </c>
      <c r="E54" s="545">
        <v>0</v>
      </c>
    </row>
    <row r="55" spans="1:5" x14ac:dyDescent="0.2">
      <c r="A55" s="210" t="s">
        <v>131</v>
      </c>
      <c r="B55" s="546">
        <v>1</v>
      </c>
      <c r="C55" s="547">
        <v>0</v>
      </c>
      <c r="D55" s="548">
        <v>1</v>
      </c>
      <c r="E55" s="549">
        <v>0</v>
      </c>
    </row>
    <row r="56" spans="1:5" x14ac:dyDescent="0.2">
      <c r="A56" s="208" t="s">
        <v>132</v>
      </c>
      <c r="B56" s="542">
        <v>0</v>
      </c>
      <c r="C56" s="543">
        <v>0</v>
      </c>
      <c r="D56" s="544">
        <v>0</v>
      </c>
      <c r="E56" s="545">
        <v>2</v>
      </c>
    </row>
    <row r="57" spans="1:5" x14ac:dyDescent="0.2">
      <c r="A57" s="210" t="s">
        <v>133</v>
      </c>
      <c r="B57" s="546">
        <v>0</v>
      </c>
      <c r="C57" s="547">
        <v>1</v>
      </c>
      <c r="D57" s="548">
        <v>0</v>
      </c>
      <c r="E57" s="549">
        <v>0</v>
      </c>
    </row>
    <row r="58" spans="1:5" x14ac:dyDescent="0.2">
      <c r="A58" s="208" t="s">
        <v>134</v>
      </c>
      <c r="B58" s="542">
        <v>0</v>
      </c>
      <c r="C58" s="543">
        <v>0</v>
      </c>
      <c r="D58" s="544">
        <v>0</v>
      </c>
      <c r="E58" s="545">
        <v>0</v>
      </c>
    </row>
    <row r="59" spans="1:5" x14ac:dyDescent="0.2">
      <c r="A59" s="210" t="s">
        <v>135</v>
      </c>
      <c r="B59" s="546">
        <v>0</v>
      </c>
      <c r="C59" s="547">
        <v>0</v>
      </c>
      <c r="D59" s="548">
        <v>0</v>
      </c>
      <c r="E59" s="549">
        <v>0</v>
      </c>
    </row>
    <row r="60" spans="1:5" x14ac:dyDescent="0.2">
      <c r="A60" s="208" t="s">
        <v>136</v>
      </c>
      <c r="B60" s="542">
        <v>0</v>
      </c>
      <c r="C60" s="543">
        <v>0</v>
      </c>
      <c r="D60" s="544">
        <v>0</v>
      </c>
      <c r="E60" s="545">
        <v>1</v>
      </c>
    </row>
    <row r="61" spans="1:5" x14ac:dyDescent="0.2">
      <c r="A61" s="210" t="s">
        <v>137</v>
      </c>
      <c r="B61" s="546">
        <v>0</v>
      </c>
      <c r="C61" s="547">
        <v>0</v>
      </c>
      <c r="D61" s="548">
        <v>0</v>
      </c>
      <c r="E61" s="549">
        <v>0</v>
      </c>
    </row>
    <row r="62" spans="1:5" x14ac:dyDescent="0.2">
      <c r="A62" s="208" t="s">
        <v>138</v>
      </c>
      <c r="B62" s="542">
        <v>0</v>
      </c>
      <c r="C62" s="543">
        <v>0</v>
      </c>
      <c r="D62" s="544">
        <v>0</v>
      </c>
      <c r="E62" s="545">
        <v>0</v>
      </c>
    </row>
    <row r="63" spans="1:5" x14ac:dyDescent="0.2">
      <c r="A63" s="210" t="s">
        <v>139</v>
      </c>
      <c r="B63" s="546">
        <v>0</v>
      </c>
      <c r="C63" s="547">
        <v>1</v>
      </c>
      <c r="D63" s="548">
        <v>1</v>
      </c>
      <c r="E63" s="552">
        <v>0</v>
      </c>
    </row>
    <row r="64" spans="1:5" x14ac:dyDescent="0.2">
      <c r="A64" s="208" t="s">
        <v>140</v>
      </c>
      <c r="B64" s="542">
        <v>0</v>
      </c>
      <c r="C64" s="543">
        <v>0</v>
      </c>
      <c r="D64" s="544">
        <v>0</v>
      </c>
      <c r="E64" s="551">
        <v>1</v>
      </c>
    </row>
    <row r="65" spans="1:5" x14ac:dyDescent="0.2">
      <c r="A65" s="210" t="s">
        <v>141</v>
      </c>
      <c r="B65" s="546">
        <v>0</v>
      </c>
      <c r="C65" s="552">
        <v>0</v>
      </c>
      <c r="D65" s="546">
        <v>0</v>
      </c>
      <c r="E65" s="552">
        <v>0</v>
      </c>
    </row>
    <row r="66" spans="1:5" x14ac:dyDescent="0.2">
      <c r="A66" s="208" t="s">
        <v>142</v>
      </c>
      <c r="B66" s="542">
        <v>0</v>
      </c>
      <c r="C66" s="551">
        <v>0</v>
      </c>
      <c r="D66" s="542">
        <v>0</v>
      </c>
      <c r="E66" s="551">
        <v>0</v>
      </c>
    </row>
    <row r="67" spans="1:5" ht="13.5" thickBot="1" x14ac:dyDescent="0.25">
      <c r="A67" s="217" t="s">
        <v>85</v>
      </c>
      <c r="B67" s="553">
        <f>SUM(B16:B66)</f>
        <v>5</v>
      </c>
      <c r="C67" s="554">
        <f t="shared" ref="C67:E67" si="0">SUM(C16:C66)</f>
        <v>2</v>
      </c>
      <c r="D67" s="553">
        <f t="shared" si="0"/>
        <v>27</v>
      </c>
      <c r="E67" s="554">
        <f t="shared" si="0"/>
        <v>8</v>
      </c>
    </row>
    <row r="68" spans="1:5" ht="6.75" customHeight="1" x14ac:dyDescent="0.2"/>
    <row r="69" spans="1:5" x14ac:dyDescent="0.2">
      <c r="A69" s="218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1" firstPageNumber="36" orientation="portrait" useFirstPageNumber="1" r:id="rId1"/>
  <headerFooter>
    <oddFooter>&amp;R&amp;P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syncVertical="1" syncRef="A1" transitionEvaluation="1" codeName="Hoja27">
    <tabColor rgb="FF0070C0"/>
    <pageSetUpPr fitToPage="1"/>
  </sheetPr>
  <dimension ref="A1:IV69"/>
  <sheetViews>
    <sheetView showGridLines="0" view="pageBreakPreview" zoomScaleNormal="84" zoomScaleSheetLayoutView="100" workbookViewId="0"/>
  </sheetViews>
  <sheetFormatPr baseColWidth="10" defaultColWidth="9.7109375" defaultRowHeight="12.75" x14ac:dyDescent="0.2"/>
  <cols>
    <col min="1" max="1" width="16.7109375" style="81" customWidth="1"/>
    <col min="2" max="5" width="19.28515625" style="81" customWidth="1"/>
    <col min="6" max="6" width="14.42578125" style="82" customWidth="1"/>
    <col min="7" max="10" width="16" style="156" customWidth="1"/>
    <col min="11" max="16" width="14.42578125" style="156" customWidth="1"/>
    <col min="17" max="18" width="9.5703125" style="156" customWidth="1"/>
    <col min="19" max="16384" width="9.7109375" style="156"/>
  </cols>
  <sheetData>
    <row r="1" spans="1:21" x14ac:dyDescent="0.2"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</row>
    <row r="2" spans="1:21" x14ac:dyDescent="0.2"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</row>
    <row r="3" spans="1:21" x14ac:dyDescent="0.2">
      <c r="A3" s="593" t="s">
        <v>87</v>
      </c>
      <c r="B3" s="593"/>
      <c r="C3" s="593"/>
      <c r="D3" s="593"/>
      <c r="E3" s="593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</row>
    <row r="4" spans="1:21" x14ac:dyDescent="0.2">
      <c r="A4" s="593" t="s">
        <v>88</v>
      </c>
      <c r="B4" s="593"/>
      <c r="C4" s="593"/>
      <c r="D4" s="593"/>
      <c r="E4" s="593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</row>
    <row r="5" spans="1:21" x14ac:dyDescent="0.2"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</row>
    <row r="6" spans="1:21" x14ac:dyDescent="0.2">
      <c r="A6" s="595" t="s">
        <v>284</v>
      </c>
      <c r="B6" s="595"/>
      <c r="C6" s="595"/>
      <c r="D6" s="595"/>
      <c r="E6" s="595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</row>
    <row r="7" spans="1:21" x14ac:dyDescent="0.2">
      <c r="A7" s="596"/>
      <c r="B7" s="596"/>
      <c r="C7" s="596"/>
      <c r="D7" s="596"/>
      <c r="E7" s="596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</row>
    <row r="8" spans="1:21" x14ac:dyDescent="0.2">
      <c r="A8" s="618" t="s">
        <v>43</v>
      </c>
      <c r="B8" s="618"/>
      <c r="C8" s="618"/>
      <c r="D8" s="618"/>
      <c r="E8" s="618"/>
      <c r="F8" s="194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</row>
    <row r="9" spans="1:21" x14ac:dyDescent="0.2">
      <c r="A9" s="196"/>
      <c r="B9" s="196"/>
      <c r="C9" s="196"/>
      <c r="D9" s="196"/>
      <c r="E9" s="196"/>
      <c r="F9" s="194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</row>
    <row r="10" spans="1:21" x14ac:dyDescent="0.2">
      <c r="A10" s="618" t="s">
        <v>148</v>
      </c>
      <c r="B10" s="618"/>
      <c r="C10" s="618"/>
      <c r="D10" s="618"/>
      <c r="E10" s="618"/>
      <c r="F10" s="194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</row>
    <row r="11" spans="1:21" x14ac:dyDescent="0.2">
      <c r="A11" s="197"/>
      <c r="B11" s="197"/>
      <c r="C11" s="197"/>
      <c r="D11" s="197"/>
      <c r="E11" s="197"/>
      <c r="F11" s="194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</row>
    <row r="12" spans="1:21" x14ac:dyDescent="0.2">
      <c r="A12" s="197"/>
      <c r="B12" s="197"/>
      <c r="C12" s="197" t="s">
        <v>145</v>
      </c>
      <c r="D12" s="197"/>
      <c r="E12" s="196"/>
      <c r="F12" s="194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</row>
    <row r="13" spans="1:21" ht="13.5" thickBot="1" x14ac:dyDescent="0.25">
      <c r="A13" s="198"/>
      <c r="B13" s="198"/>
      <c r="C13" s="198"/>
      <c r="D13" s="199"/>
      <c r="E13" s="200"/>
      <c r="F13" s="201"/>
      <c r="G13" s="201"/>
      <c r="H13" s="202"/>
      <c r="I13" s="203"/>
      <c r="J13" s="203"/>
    </row>
    <row r="14" spans="1:21" ht="12.75" customHeight="1" x14ac:dyDescent="0.2">
      <c r="A14" s="204" t="s">
        <v>90</v>
      </c>
      <c r="B14" s="614" t="s">
        <v>91</v>
      </c>
      <c r="C14" s="614"/>
      <c r="D14" s="615" t="s">
        <v>92</v>
      </c>
      <c r="E14" s="616"/>
      <c r="F14" s="205"/>
      <c r="G14" s="617"/>
      <c r="H14" s="617"/>
      <c r="I14" s="617"/>
      <c r="J14" s="617"/>
    </row>
    <row r="15" spans="1:21" ht="13.5" thickBot="1" x14ac:dyDescent="0.25">
      <c r="A15" s="206" t="s">
        <v>47</v>
      </c>
      <c r="B15" s="92" t="s">
        <v>81</v>
      </c>
      <c r="C15" s="93" t="s">
        <v>82</v>
      </c>
      <c r="D15" s="149" t="s">
        <v>81</v>
      </c>
      <c r="E15" s="150" t="s">
        <v>82</v>
      </c>
      <c r="F15" s="205"/>
      <c r="G15" s="207"/>
      <c r="H15" s="207"/>
      <c r="I15" s="207"/>
      <c r="J15" s="207"/>
    </row>
    <row r="16" spans="1:21" x14ac:dyDescent="0.2">
      <c r="A16" s="208" t="s">
        <v>93</v>
      </c>
      <c r="B16" s="542">
        <v>0</v>
      </c>
      <c r="C16" s="543">
        <v>1</v>
      </c>
      <c r="D16" s="544">
        <v>0</v>
      </c>
      <c r="E16" s="545">
        <v>0</v>
      </c>
      <c r="F16" s="209"/>
      <c r="G16" s="207"/>
      <c r="H16" s="207"/>
      <c r="I16" s="207"/>
      <c r="J16" s="207"/>
    </row>
    <row r="17" spans="1:5" x14ac:dyDescent="0.2">
      <c r="A17" s="210" t="s">
        <v>94</v>
      </c>
      <c r="B17" s="546">
        <v>0</v>
      </c>
      <c r="C17" s="547">
        <v>0</v>
      </c>
      <c r="D17" s="548">
        <v>0</v>
      </c>
      <c r="E17" s="549">
        <v>0</v>
      </c>
    </row>
    <row r="18" spans="1:5" x14ac:dyDescent="0.2">
      <c r="A18" s="208" t="s">
        <v>95</v>
      </c>
      <c r="B18" s="542">
        <v>0</v>
      </c>
      <c r="C18" s="543">
        <v>0</v>
      </c>
      <c r="D18" s="544">
        <v>0</v>
      </c>
      <c r="E18" s="545">
        <v>0</v>
      </c>
    </row>
    <row r="19" spans="1:5" x14ac:dyDescent="0.2">
      <c r="A19" s="210" t="s">
        <v>96</v>
      </c>
      <c r="B19" s="546">
        <v>1</v>
      </c>
      <c r="C19" s="547">
        <v>0</v>
      </c>
      <c r="D19" s="548">
        <v>0</v>
      </c>
      <c r="E19" s="549">
        <v>0</v>
      </c>
    </row>
    <row r="20" spans="1:5" x14ac:dyDescent="0.2">
      <c r="A20" s="208" t="s">
        <v>97</v>
      </c>
      <c r="B20" s="542">
        <v>1</v>
      </c>
      <c r="C20" s="543">
        <v>1</v>
      </c>
      <c r="D20" s="544">
        <v>0</v>
      </c>
      <c r="E20" s="545">
        <v>0</v>
      </c>
    </row>
    <row r="21" spans="1:5" x14ac:dyDescent="0.2">
      <c r="A21" s="210" t="s">
        <v>98</v>
      </c>
      <c r="B21" s="546">
        <v>5</v>
      </c>
      <c r="C21" s="547">
        <v>2</v>
      </c>
      <c r="D21" s="548">
        <v>0</v>
      </c>
      <c r="E21" s="549">
        <v>0</v>
      </c>
    </row>
    <row r="22" spans="1:5" x14ac:dyDescent="0.2">
      <c r="A22" s="208" t="s">
        <v>99</v>
      </c>
      <c r="B22" s="542">
        <v>1</v>
      </c>
      <c r="C22" s="543">
        <v>2</v>
      </c>
      <c r="D22" s="544">
        <v>0</v>
      </c>
      <c r="E22" s="545">
        <v>0</v>
      </c>
    </row>
    <row r="23" spans="1:5" x14ac:dyDescent="0.2">
      <c r="A23" s="210" t="s">
        <v>100</v>
      </c>
      <c r="B23" s="546">
        <v>6</v>
      </c>
      <c r="C23" s="547">
        <v>4</v>
      </c>
      <c r="D23" s="548">
        <v>0</v>
      </c>
      <c r="E23" s="549">
        <v>0</v>
      </c>
    </row>
    <row r="24" spans="1:5" x14ac:dyDescent="0.2">
      <c r="A24" s="208" t="s">
        <v>101</v>
      </c>
      <c r="B24" s="542">
        <v>6</v>
      </c>
      <c r="C24" s="543">
        <v>8</v>
      </c>
      <c r="D24" s="544">
        <v>0</v>
      </c>
      <c r="E24" s="545">
        <v>0</v>
      </c>
    </row>
    <row r="25" spans="1:5" x14ac:dyDescent="0.2">
      <c r="A25" s="210" t="s">
        <v>102</v>
      </c>
      <c r="B25" s="546">
        <v>9</v>
      </c>
      <c r="C25" s="547">
        <v>5</v>
      </c>
      <c r="D25" s="548">
        <v>0</v>
      </c>
      <c r="E25" s="549">
        <v>0</v>
      </c>
    </row>
    <row r="26" spans="1:5" x14ac:dyDescent="0.2">
      <c r="A26" s="208" t="s">
        <v>103</v>
      </c>
      <c r="B26" s="542">
        <v>11</v>
      </c>
      <c r="C26" s="543">
        <v>9</v>
      </c>
      <c r="D26" s="544">
        <v>0</v>
      </c>
      <c r="E26" s="545">
        <v>0</v>
      </c>
    </row>
    <row r="27" spans="1:5" x14ac:dyDescent="0.2">
      <c r="A27" s="210" t="s">
        <v>104</v>
      </c>
      <c r="B27" s="546">
        <v>21</v>
      </c>
      <c r="C27" s="547">
        <v>14</v>
      </c>
      <c r="D27" s="548">
        <v>0</v>
      </c>
      <c r="E27" s="549">
        <v>0</v>
      </c>
    </row>
    <row r="28" spans="1:5" x14ac:dyDescent="0.2">
      <c r="A28" s="208" t="s">
        <v>105</v>
      </c>
      <c r="B28" s="542">
        <v>21</v>
      </c>
      <c r="C28" s="543">
        <v>22</v>
      </c>
      <c r="D28" s="544">
        <v>0</v>
      </c>
      <c r="E28" s="545">
        <v>0</v>
      </c>
    </row>
    <row r="29" spans="1:5" x14ac:dyDescent="0.2">
      <c r="A29" s="210" t="s">
        <v>106</v>
      </c>
      <c r="B29" s="546">
        <v>23</v>
      </c>
      <c r="C29" s="547">
        <v>21</v>
      </c>
      <c r="D29" s="548">
        <v>0</v>
      </c>
      <c r="E29" s="549">
        <v>0</v>
      </c>
    </row>
    <row r="30" spans="1:5" x14ac:dyDescent="0.2">
      <c r="A30" s="208" t="s">
        <v>107</v>
      </c>
      <c r="B30" s="542">
        <v>42</v>
      </c>
      <c r="C30" s="543">
        <v>21</v>
      </c>
      <c r="D30" s="544">
        <v>0</v>
      </c>
      <c r="E30" s="545">
        <v>0</v>
      </c>
    </row>
    <row r="31" spans="1:5" x14ac:dyDescent="0.2">
      <c r="A31" s="210" t="s">
        <v>108</v>
      </c>
      <c r="B31" s="546">
        <v>64</v>
      </c>
      <c r="C31" s="547">
        <v>36</v>
      </c>
      <c r="D31" s="548">
        <v>0</v>
      </c>
      <c r="E31" s="549">
        <v>0</v>
      </c>
    </row>
    <row r="32" spans="1:5" x14ac:dyDescent="0.2">
      <c r="A32" s="208" t="s">
        <v>109</v>
      </c>
      <c r="B32" s="542">
        <v>61</v>
      </c>
      <c r="C32" s="543">
        <v>36</v>
      </c>
      <c r="D32" s="544">
        <v>0</v>
      </c>
      <c r="E32" s="545">
        <v>0</v>
      </c>
    </row>
    <row r="33" spans="1:256" x14ac:dyDescent="0.2">
      <c r="A33" s="210" t="s">
        <v>110</v>
      </c>
      <c r="B33" s="546">
        <v>72</v>
      </c>
      <c r="C33" s="547">
        <v>63</v>
      </c>
      <c r="D33" s="548">
        <v>0</v>
      </c>
      <c r="E33" s="549">
        <v>0</v>
      </c>
    </row>
    <row r="34" spans="1:256" x14ac:dyDescent="0.2">
      <c r="A34" s="208" t="s">
        <v>111</v>
      </c>
      <c r="B34" s="542">
        <v>82</v>
      </c>
      <c r="C34" s="543">
        <v>63</v>
      </c>
      <c r="D34" s="544">
        <v>0</v>
      </c>
      <c r="E34" s="545">
        <v>0</v>
      </c>
    </row>
    <row r="35" spans="1:256" x14ac:dyDescent="0.2">
      <c r="A35" s="210" t="s">
        <v>112</v>
      </c>
      <c r="B35" s="546">
        <v>117</v>
      </c>
      <c r="C35" s="547">
        <v>87</v>
      </c>
      <c r="D35" s="548">
        <v>0</v>
      </c>
      <c r="E35" s="549">
        <v>0</v>
      </c>
    </row>
    <row r="36" spans="1:256" x14ac:dyDescent="0.2">
      <c r="A36" s="208" t="s">
        <v>113</v>
      </c>
      <c r="B36" s="542">
        <v>134</v>
      </c>
      <c r="C36" s="543">
        <v>109</v>
      </c>
      <c r="D36" s="544">
        <v>0</v>
      </c>
      <c r="E36" s="545">
        <v>0</v>
      </c>
    </row>
    <row r="37" spans="1:256" x14ac:dyDescent="0.2">
      <c r="A37" s="210" t="s">
        <v>114</v>
      </c>
      <c r="B37" s="546">
        <v>172</v>
      </c>
      <c r="C37" s="547">
        <v>99</v>
      </c>
      <c r="D37" s="548">
        <v>0</v>
      </c>
      <c r="E37" s="549">
        <v>0</v>
      </c>
    </row>
    <row r="38" spans="1:256" x14ac:dyDescent="0.2">
      <c r="A38" s="208" t="s">
        <v>115</v>
      </c>
      <c r="B38" s="542">
        <v>169</v>
      </c>
      <c r="C38" s="543">
        <v>62</v>
      </c>
      <c r="D38" s="544">
        <v>0</v>
      </c>
      <c r="E38" s="545">
        <v>0</v>
      </c>
    </row>
    <row r="39" spans="1:256" x14ac:dyDescent="0.2">
      <c r="A39" s="210" t="s">
        <v>116</v>
      </c>
      <c r="B39" s="546">
        <v>159</v>
      </c>
      <c r="C39" s="547">
        <v>102</v>
      </c>
      <c r="D39" s="548">
        <v>0</v>
      </c>
      <c r="E39" s="549">
        <v>0</v>
      </c>
    </row>
    <row r="40" spans="1:256" x14ac:dyDescent="0.2">
      <c r="A40" s="208" t="s">
        <v>117</v>
      </c>
      <c r="B40" s="542">
        <v>180</v>
      </c>
      <c r="C40" s="543">
        <v>117</v>
      </c>
      <c r="D40" s="544">
        <v>0</v>
      </c>
      <c r="E40" s="545">
        <v>0</v>
      </c>
    </row>
    <row r="41" spans="1:256" x14ac:dyDescent="0.2">
      <c r="A41" s="210" t="s">
        <v>118</v>
      </c>
      <c r="B41" s="546">
        <v>193</v>
      </c>
      <c r="C41" s="547">
        <v>99</v>
      </c>
      <c r="D41" s="548">
        <v>0</v>
      </c>
      <c r="E41" s="549">
        <v>0</v>
      </c>
    </row>
    <row r="42" spans="1:256" x14ac:dyDescent="0.2">
      <c r="A42" s="208">
        <v>41</v>
      </c>
      <c r="B42" s="542">
        <v>198</v>
      </c>
      <c r="C42" s="550">
        <v>141</v>
      </c>
      <c r="D42" s="544">
        <v>0</v>
      </c>
      <c r="E42" s="551">
        <v>0</v>
      </c>
    </row>
    <row r="43" spans="1:256" ht="11.1" customHeight="1" x14ac:dyDescent="0.2">
      <c r="A43" s="210" t="s">
        <v>119</v>
      </c>
      <c r="B43" s="546">
        <v>220</v>
      </c>
      <c r="C43" s="547">
        <v>100</v>
      </c>
      <c r="D43" s="548">
        <v>0</v>
      </c>
      <c r="E43" s="549">
        <v>0</v>
      </c>
    </row>
    <row r="44" spans="1:256" x14ac:dyDescent="0.2">
      <c r="A44" s="208" t="s">
        <v>120</v>
      </c>
      <c r="B44" s="542">
        <v>208</v>
      </c>
      <c r="C44" s="543">
        <v>118</v>
      </c>
      <c r="D44" s="544">
        <v>0</v>
      </c>
      <c r="E44" s="545">
        <v>0</v>
      </c>
      <c r="F44" s="83"/>
      <c r="G44" s="211"/>
    </row>
    <row r="45" spans="1:256" x14ac:dyDescent="0.2">
      <c r="A45" s="210" t="s">
        <v>121</v>
      </c>
      <c r="B45" s="546">
        <v>174</v>
      </c>
      <c r="C45" s="547">
        <v>112</v>
      </c>
      <c r="D45" s="548">
        <v>0</v>
      </c>
      <c r="E45" s="549">
        <v>0</v>
      </c>
      <c r="F45" s="212"/>
      <c r="G45" s="213"/>
      <c r="H45" s="213"/>
      <c r="I45" s="213"/>
      <c r="J45" s="213"/>
      <c r="K45" s="207"/>
      <c r="L45" s="213"/>
      <c r="M45" s="213"/>
      <c r="N45" s="213"/>
      <c r="O45" s="213"/>
      <c r="P45" s="207"/>
      <c r="Q45" s="213"/>
      <c r="R45" s="213"/>
      <c r="S45" s="213"/>
      <c r="T45" s="213"/>
      <c r="U45" s="207"/>
      <c r="V45" s="213"/>
      <c r="W45" s="213"/>
      <c r="X45" s="213"/>
      <c r="Y45" s="213"/>
      <c r="Z45" s="207"/>
      <c r="AA45" s="213"/>
      <c r="AB45" s="213"/>
      <c r="AC45" s="213"/>
      <c r="AD45" s="213"/>
      <c r="AE45" s="207"/>
      <c r="AF45" s="213"/>
      <c r="AG45" s="213"/>
      <c r="AH45" s="213"/>
      <c r="AI45" s="213"/>
      <c r="AJ45" s="207"/>
      <c r="AK45" s="213"/>
      <c r="AL45" s="213"/>
      <c r="AM45" s="213"/>
      <c r="AN45" s="213"/>
      <c r="AO45" s="207"/>
      <c r="AP45" s="213"/>
      <c r="AQ45" s="213"/>
      <c r="AR45" s="213"/>
      <c r="AS45" s="213"/>
      <c r="AT45" s="207"/>
      <c r="AU45" s="213"/>
      <c r="AV45" s="213"/>
      <c r="AW45" s="213"/>
      <c r="AX45" s="213"/>
      <c r="AY45" s="207"/>
      <c r="AZ45" s="213"/>
      <c r="BA45" s="213"/>
      <c r="BB45" s="213"/>
      <c r="BC45" s="213"/>
      <c r="BD45" s="207"/>
      <c r="BE45" s="213"/>
      <c r="BF45" s="213"/>
      <c r="BG45" s="213"/>
      <c r="BH45" s="213"/>
      <c r="BI45" s="207"/>
      <c r="BJ45" s="213"/>
      <c r="BK45" s="213"/>
      <c r="BL45" s="213"/>
      <c r="BM45" s="213"/>
      <c r="BN45" s="207"/>
      <c r="BO45" s="213"/>
      <c r="BP45" s="213"/>
      <c r="BQ45" s="213"/>
      <c r="BR45" s="213"/>
      <c r="BS45" s="207"/>
      <c r="BT45" s="213"/>
      <c r="BU45" s="213"/>
      <c r="BV45" s="213"/>
      <c r="BW45" s="213"/>
      <c r="BX45" s="207"/>
      <c r="BY45" s="213"/>
      <c r="BZ45" s="213"/>
      <c r="CA45" s="213"/>
      <c r="CB45" s="213"/>
      <c r="CC45" s="207"/>
      <c r="CD45" s="213"/>
      <c r="CE45" s="213"/>
      <c r="CF45" s="213"/>
      <c r="CG45" s="213"/>
      <c r="CH45" s="207"/>
      <c r="CI45" s="213"/>
      <c r="CJ45" s="213"/>
      <c r="CK45" s="213"/>
      <c r="CL45" s="213"/>
      <c r="CM45" s="207"/>
      <c r="CN45" s="213"/>
      <c r="CO45" s="213"/>
      <c r="CP45" s="213"/>
      <c r="CQ45" s="213"/>
      <c r="CR45" s="207"/>
      <c r="CS45" s="213"/>
      <c r="CT45" s="213"/>
      <c r="CU45" s="213"/>
      <c r="CV45" s="213"/>
      <c r="CW45" s="207"/>
      <c r="CX45" s="213"/>
      <c r="CY45" s="213"/>
      <c r="CZ45" s="213"/>
      <c r="DA45" s="213"/>
      <c r="DB45" s="207"/>
      <c r="DC45" s="213"/>
      <c r="DD45" s="213"/>
      <c r="DE45" s="213"/>
      <c r="DF45" s="213"/>
      <c r="DG45" s="207"/>
      <c r="DH45" s="213"/>
      <c r="DI45" s="213"/>
      <c r="DJ45" s="213"/>
      <c r="DK45" s="213"/>
      <c r="DL45" s="207"/>
      <c r="DM45" s="213"/>
      <c r="DN45" s="213"/>
      <c r="DO45" s="213"/>
      <c r="DP45" s="213"/>
      <c r="DQ45" s="207"/>
      <c r="DR45" s="213"/>
      <c r="DS45" s="213"/>
      <c r="DT45" s="213"/>
      <c r="DU45" s="213"/>
      <c r="DV45" s="207"/>
      <c r="DW45" s="213"/>
      <c r="DX45" s="213"/>
      <c r="DY45" s="213"/>
      <c r="DZ45" s="213"/>
      <c r="EA45" s="207"/>
      <c r="EB45" s="213"/>
      <c r="EC45" s="213"/>
      <c r="ED45" s="213"/>
      <c r="EE45" s="213"/>
      <c r="EF45" s="207"/>
      <c r="EG45" s="213"/>
      <c r="EH45" s="213"/>
      <c r="EI45" s="213"/>
      <c r="EJ45" s="213"/>
      <c r="EK45" s="207"/>
      <c r="EL45" s="213"/>
      <c r="EM45" s="213"/>
      <c r="EN45" s="213"/>
      <c r="EO45" s="213"/>
      <c r="EP45" s="207"/>
      <c r="EQ45" s="213"/>
      <c r="ER45" s="213"/>
      <c r="ES45" s="213"/>
      <c r="ET45" s="213"/>
      <c r="EU45" s="207"/>
      <c r="EV45" s="213"/>
      <c r="EW45" s="213"/>
      <c r="EX45" s="213"/>
      <c r="EY45" s="213"/>
      <c r="EZ45" s="207"/>
      <c r="FA45" s="213"/>
      <c r="FB45" s="213"/>
      <c r="FC45" s="213"/>
      <c r="FD45" s="213"/>
      <c r="FE45" s="207"/>
      <c r="FF45" s="213"/>
      <c r="FG45" s="213"/>
      <c r="FH45" s="213"/>
      <c r="FI45" s="213"/>
      <c r="FJ45" s="207"/>
      <c r="FK45" s="213"/>
      <c r="FL45" s="213"/>
      <c r="FM45" s="213"/>
      <c r="FN45" s="213"/>
      <c r="FO45" s="207"/>
      <c r="FP45" s="213"/>
      <c r="FQ45" s="213"/>
      <c r="FR45" s="213"/>
      <c r="FS45" s="213"/>
      <c r="FT45" s="207"/>
      <c r="FU45" s="213"/>
      <c r="FV45" s="213"/>
      <c r="FW45" s="213"/>
      <c r="FX45" s="213"/>
      <c r="FY45" s="207"/>
      <c r="FZ45" s="213"/>
      <c r="GA45" s="213"/>
      <c r="GB45" s="213"/>
      <c r="GC45" s="213"/>
      <c r="GD45" s="207"/>
      <c r="GE45" s="213"/>
      <c r="GF45" s="213"/>
      <c r="GG45" s="213"/>
      <c r="GH45" s="213"/>
      <c r="GI45" s="207"/>
      <c r="GJ45" s="213"/>
      <c r="GK45" s="213"/>
      <c r="GL45" s="213"/>
      <c r="GM45" s="213"/>
      <c r="GN45" s="207"/>
      <c r="GO45" s="213"/>
      <c r="GP45" s="213"/>
      <c r="GQ45" s="213"/>
      <c r="GR45" s="213"/>
      <c r="GS45" s="207"/>
      <c r="GT45" s="213"/>
      <c r="GU45" s="213"/>
      <c r="GV45" s="213"/>
      <c r="GW45" s="213"/>
      <c r="GX45" s="207"/>
      <c r="GY45" s="213"/>
      <c r="GZ45" s="213"/>
      <c r="HA45" s="213"/>
      <c r="HB45" s="213"/>
      <c r="HC45" s="207"/>
      <c r="HD45" s="213"/>
      <c r="HE45" s="213"/>
      <c r="HF45" s="213"/>
      <c r="HG45" s="213"/>
      <c r="HH45" s="207"/>
      <c r="HI45" s="213"/>
      <c r="HJ45" s="213"/>
      <c r="HK45" s="213"/>
      <c r="HL45" s="213"/>
      <c r="HM45" s="207"/>
      <c r="HN45" s="213"/>
      <c r="HO45" s="213"/>
      <c r="HP45" s="213"/>
      <c r="HQ45" s="213"/>
      <c r="HR45" s="207"/>
      <c r="HS45" s="213"/>
      <c r="HT45" s="213"/>
      <c r="HU45" s="213"/>
      <c r="HV45" s="213"/>
      <c r="HW45" s="207"/>
      <c r="HX45" s="213"/>
      <c r="HY45" s="213"/>
      <c r="HZ45" s="213"/>
      <c r="IA45" s="213"/>
      <c r="IB45" s="207"/>
      <c r="IC45" s="213"/>
      <c r="ID45" s="213"/>
      <c r="IE45" s="213"/>
      <c r="IF45" s="213"/>
      <c r="IG45" s="207"/>
      <c r="IH45" s="213"/>
      <c r="II45" s="213"/>
      <c r="IJ45" s="213"/>
      <c r="IK45" s="213"/>
      <c r="IL45" s="207"/>
      <c r="IM45" s="213"/>
      <c r="IN45" s="213"/>
      <c r="IO45" s="213"/>
      <c r="IP45" s="213"/>
      <c r="IQ45" s="207"/>
      <c r="IR45" s="213"/>
      <c r="IS45" s="213"/>
      <c r="IT45" s="213"/>
      <c r="IU45" s="213"/>
      <c r="IV45" s="207"/>
    </row>
    <row r="46" spans="1:256" x14ac:dyDescent="0.2">
      <c r="A46" s="208" t="s">
        <v>122</v>
      </c>
      <c r="B46" s="542">
        <v>183</v>
      </c>
      <c r="C46" s="543">
        <v>108</v>
      </c>
      <c r="D46" s="544">
        <v>0</v>
      </c>
      <c r="E46" s="545">
        <v>0</v>
      </c>
      <c r="F46" s="214"/>
    </row>
    <row r="47" spans="1:256" x14ac:dyDescent="0.2">
      <c r="A47" s="210" t="s">
        <v>123</v>
      </c>
      <c r="B47" s="546">
        <v>181</v>
      </c>
      <c r="C47" s="547">
        <v>109</v>
      </c>
      <c r="D47" s="548">
        <v>0</v>
      </c>
      <c r="E47" s="549">
        <v>0</v>
      </c>
      <c r="F47" s="212"/>
      <c r="G47" s="213"/>
      <c r="H47" s="213"/>
      <c r="I47" s="213"/>
      <c r="J47" s="213"/>
      <c r="K47" s="207"/>
      <c r="L47" s="213"/>
      <c r="M47" s="213"/>
      <c r="N47" s="213"/>
      <c r="O47" s="213"/>
      <c r="P47" s="207"/>
      <c r="Q47" s="213"/>
      <c r="R47" s="213"/>
      <c r="S47" s="213"/>
      <c r="T47" s="213"/>
      <c r="U47" s="207"/>
      <c r="V47" s="213"/>
      <c r="W47" s="213"/>
      <c r="X47" s="213"/>
      <c r="Y47" s="213"/>
      <c r="Z47" s="207"/>
      <c r="AA47" s="213"/>
      <c r="AB47" s="213"/>
      <c r="AC47" s="213"/>
      <c r="AD47" s="213"/>
      <c r="AE47" s="207"/>
      <c r="AF47" s="213"/>
      <c r="AG47" s="213"/>
      <c r="AH47" s="213"/>
      <c r="AI47" s="213"/>
      <c r="AJ47" s="207"/>
      <c r="AK47" s="213"/>
      <c r="AL47" s="213"/>
      <c r="AM47" s="213"/>
      <c r="AN47" s="213"/>
      <c r="AO47" s="207"/>
      <c r="AP47" s="213"/>
      <c r="AQ47" s="213"/>
      <c r="AR47" s="213"/>
      <c r="AS47" s="213"/>
      <c r="AT47" s="207"/>
      <c r="AU47" s="213"/>
      <c r="AV47" s="213"/>
      <c r="AW47" s="213"/>
      <c r="AX47" s="213"/>
      <c r="AY47" s="207"/>
      <c r="AZ47" s="213"/>
      <c r="BA47" s="213"/>
      <c r="BB47" s="213"/>
      <c r="BC47" s="213"/>
      <c r="BD47" s="207"/>
      <c r="BE47" s="213"/>
      <c r="BF47" s="213"/>
      <c r="BG47" s="213"/>
      <c r="BH47" s="213"/>
      <c r="BI47" s="207"/>
      <c r="BJ47" s="213"/>
      <c r="BK47" s="213"/>
      <c r="BL47" s="213"/>
      <c r="BM47" s="213"/>
      <c r="BN47" s="207"/>
      <c r="BO47" s="213"/>
      <c r="BP47" s="213"/>
      <c r="BQ47" s="213"/>
      <c r="BR47" s="213"/>
      <c r="BS47" s="207"/>
      <c r="BT47" s="213"/>
      <c r="BU47" s="213"/>
      <c r="BV47" s="213"/>
      <c r="BW47" s="213"/>
      <c r="BX47" s="207"/>
      <c r="BY47" s="213"/>
      <c r="BZ47" s="213"/>
      <c r="CA47" s="213"/>
      <c r="CB47" s="213"/>
      <c r="CC47" s="207"/>
      <c r="CD47" s="213"/>
      <c r="CE47" s="213"/>
      <c r="CF47" s="213"/>
      <c r="CG47" s="213"/>
      <c r="CH47" s="207"/>
      <c r="CI47" s="213"/>
      <c r="CJ47" s="213"/>
      <c r="CK47" s="213"/>
      <c r="CL47" s="213"/>
      <c r="CM47" s="207"/>
      <c r="CN47" s="213"/>
      <c r="CO47" s="213"/>
      <c r="CP47" s="213"/>
      <c r="CQ47" s="213"/>
      <c r="CR47" s="207"/>
      <c r="CS47" s="213"/>
      <c r="CT47" s="213"/>
      <c r="CU47" s="213"/>
      <c r="CV47" s="213"/>
      <c r="CW47" s="207"/>
      <c r="CX47" s="213"/>
      <c r="CY47" s="213"/>
      <c r="CZ47" s="213"/>
      <c r="DA47" s="213"/>
      <c r="DB47" s="207"/>
      <c r="DC47" s="213"/>
      <c r="DD47" s="213"/>
      <c r="DE47" s="213"/>
      <c r="DF47" s="213"/>
      <c r="DG47" s="207"/>
      <c r="DH47" s="213"/>
      <c r="DI47" s="213"/>
      <c r="DJ47" s="213"/>
      <c r="DK47" s="213"/>
      <c r="DL47" s="207"/>
      <c r="DM47" s="213"/>
      <c r="DN47" s="213"/>
      <c r="DO47" s="213"/>
      <c r="DP47" s="213"/>
      <c r="DQ47" s="207"/>
      <c r="DR47" s="213"/>
      <c r="DS47" s="213"/>
      <c r="DT47" s="213"/>
      <c r="DU47" s="213"/>
      <c r="DV47" s="207"/>
      <c r="DW47" s="213"/>
      <c r="DX47" s="213"/>
      <c r="DY47" s="213"/>
      <c r="DZ47" s="213"/>
      <c r="EA47" s="207"/>
      <c r="EB47" s="213"/>
      <c r="EC47" s="213"/>
      <c r="ED47" s="213"/>
      <c r="EE47" s="213"/>
      <c r="EF47" s="207"/>
      <c r="EG47" s="213"/>
      <c r="EH47" s="213"/>
      <c r="EI47" s="213"/>
      <c r="EJ47" s="213"/>
      <c r="EK47" s="207"/>
      <c r="EL47" s="213"/>
      <c r="EM47" s="213"/>
      <c r="EN47" s="213"/>
      <c r="EO47" s="213"/>
      <c r="EP47" s="207"/>
      <c r="EQ47" s="213"/>
      <c r="ER47" s="213"/>
      <c r="ES47" s="213"/>
      <c r="ET47" s="213"/>
      <c r="EU47" s="207"/>
      <c r="EV47" s="213"/>
      <c r="EW47" s="213"/>
      <c r="EX47" s="213"/>
      <c r="EY47" s="213"/>
      <c r="EZ47" s="207"/>
      <c r="FA47" s="213"/>
      <c r="FB47" s="213"/>
      <c r="FC47" s="213"/>
      <c r="FD47" s="213"/>
      <c r="FE47" s="207"/>
      <c r="FF47" s="213"/>
      <c r="FG47" s="213"/>
      <c r="FH47" s="213"/>
      <c r="FI47" s="213"/>
      <c r="FJ47" s="207"/>
      <c r="FK47" s="213"/>
      <c r="FL47" s="213"/>
      <c r="FM47" s="213"/>
      <c r="FN47" s="213"/>
      <c r="FO47" s="207"/>
      <c r="FP47" s="213"/>
      <c r="FQ47" s="213"/>
      <c r="FR47" s="213"/>
      <c r="FS47" s="213"/>
      <c r="FT47" s="207"/>
      <c r="FU47" s="213"/>
      <c r="FV47" s="213"/>
      <c r="FW47" s="213"/>
      <c r="FX47" s="213"/>
      <c r="FY47" s="207"/>
      <c r="FZ47" s="213"/>
      <c r="GA47" s="213"/>
      <c r="GB47" s="213"/>
      <c r="GC47" s="213"/>
      <c r="GD47" s="207"/>
      <c r="GE47" s="213"/>
      <c r="GF47" s="213"/>
      <c r="GG47" s="213"/>
      <c r="GH47" s="213"/>
      <c r="GI47" s="207"/>
      <c r="GJ47" s="213"/>
      <c r="GK47" s="213"/>
      <c r="GL47" s="213"/>
      <c r="GM47" s="213"/>
      <c r="GN47" s="207"/>
      <c r="GO47" s="213"/>
      <c r="GP47" s="213"/>
      <c r="GQ47" s="213"/>
      <c r="GR47" s="213"/>
      <c r="GS47" s="207"/>
      <c r="GT47" s="213"/>
      <c r="GU47" s="213"/>
      <c r="GV47" s="213"/>
      <c r="GW47" s="213"/>
      <c r="GX47" s="207"/>
      <c r="GY47" s="213"/>
      <c r="GZ47" s="213"/>
      <c r="HA47" s="213"/>
      <c r="HB47" s="213"/>
      <c r="HC47" s="207"/>
      <c r="HD47" s="213"/>
      <c r="HE47" s="213"/>
      <c r="HF47" s="213"/>
      <c r="HG47" s="213"/>
      <c r="HH47" s="207"/>
      <c r="HI47" s="213"/>
      <c r="HJ47" s="213"/>
      <c r="HK47" s="213"/>
      <c r="HL47" s="213"/>
      <c r="HM47" s="207"/>
      <c r="HN47" s="213"/>
      <c r="HO47" s="213"/>
      <c r="HP47" s="213"/>
      <c r="HQ47" s="213"/>
      <c r="HR47" s="207"/>
      <c r="HS47" s="213"/>
      <c r="HT47" s="213"/>
      <c r="HU47" s="213"/>
      <c r="HV47" s="213"/>
      <c r="HW47" s="207"/>
      <c r="HX47" s="213"/>
      <c r="HY47" s="213"/>
      <c r="HZ47" s="213"/>
      <c r="IA47" s="213"/>
      <c r="IB47" s="207"/>
      <c r="IC47" s="213"/>
      <c r="ID47" s="213"/>
      <c r="IE47" s="213"/>
      <c r="IF47" s="213"/>
      <c r="IG47" s="207"/>
      <c r="IH47" s="213"/>
      <c r="II47" s="213"/>
      <c r="IJ47" s="213"/>
      <c r="IK47" s="213"/>
      <c r="IL47" s="207"/>
      <c r="IM47" s="213"/>
      <c r="IN47" s="213"/>
      <c r="IO47" s="213"/>
      <c r="IP47" s="213"/>
      <c r="IQ47" s="207"/>
      <c r="IR47" s="213"/>
      <c r="IS47" s="213"/>
      <c r="IT47" s="213"/>
      <c r="IU47" s="213"/>
      <c r="IV47" s="207"/>
    </row>
    <row r="48" spans="1:256" x14ac:dyDescent="0.2">
      <c r="A48" s="208" t="s">
        <v>124</v>
      </c>
      <c r="B48" s="542">
        <v>169</v>
      </c>
      <c r="C48" s="543">
        <v>70</v>
      </c>
      <c r="D48" s="544">
        <v>0</v>
      </c>
      <c r="E48" s="545">
        <v>0</v>
      </c>
      <c r="F48" s="214"/>
    </row>
    <row r="49" spans="1:5" x14ac:dyDescent="0.2">
      <c r="A49" s="210" t="s">
        <v>125</v>
      </c>
      <c r="B49" s="546">
        <v>129</v>
      </c>
      <c r="C49" s="547">
        <v>62</v>
      </c>
      <c r="D49" s="548">
        <v>0</v>
      </c>
      <c r="E49" s="549">
        <v>0</v>
      </c>
    </row>
    <row r="50" spans="1:5" x14ac:dyDescent="0.2">
      <c r="A50" s="208" t="s">
        <v>126</v>
      </c>
      <c r="B50" s="542">
        <v>119</v>
      </c>
      <c r="C50" s="543">
        <v>46</v>
      </c>
      <c r="D50" s="544">
        <v>0</v>
      </c>
      <c r="E50" s="545">
        <v>0</v>
      </c>
    </row>
    <row r="51" spans="1:5" x14ac:dyDescent="0.2">
      <c r="A51" s="210" t="s">
        <v>127</v>
      </c>
      <c r="B51" s="546">
        <v>119</v>
      </c>
      <c r="C51" s="547">
        <v>67</v>
      </c>
      <c r="D51" s="548">
        <v>0</v>
      </c>
      <c r="E51" s="549">
        <v>0</v>
      </c>
    </row>
    <row r="52" spans="1:5" x14ac:dyDescent="0.2">
      <c r="A52" s="208" t="s">
        <v>128</v>
      </c>
      <c r="B52" s="542">
        <v>107</v>
      </c>
      <c r="C52" s="543">
        <v>56</v>
      </c>
      <c r="D52" s="544">
        <v>0</v>
      </c>
      <c r="E52" s="545">
        <v>0</v>
      </c>
    </row>
    <row r="53" spans="1:5" x14ac:dyDescent="0.2">
      <c r="A53" s="210" t="s">
        <v>129</v>
      </c>
      <c r="B53" s="546">
        <v>112</v>
      </c>
      <c r="C53" s="547">
        <v>59</v>
      </c>
      <c r="D53" s="548">
        <v>0</v>
      </c>
      <c r="E53" s="549">
        <v>0</v>
      </c>
    </row>
    <row r="54" spans="1:5" x14ac:dyDescent="0.2">
      <c r="A54" s="208" t="s">
        <v>130</v>
      </c>
      <c r="B54" s="542">
        <v>78</v>
      </c>
      <c r="C54" s="543">
        <v>46</v>
      </c>
      <c r="D54" s="544">
        <v>0</v>
      </c>
      <c r="E54" s="545">
        <v>0</v>
      </c>
    </row>
    <row r="55" spans="1:5" x14ac:dyDescent="0.2">
      <c r="A55" s="210" t="s">
        <v>131</v>
      </c>
      <c r="B55" s="546">
        <v>80</v>
      </c>
      <c r="C55" s="547">
        <v>43</v>
      </c>
      <c r="D55" s="548">
        <v>0</v>
      </c>
      <c r="E55" s="549">
        <v>0</v>
      </c>
    </row>
    <row r="56" spans="1:5" x14ac:dyDescent="0.2">
      <c r="A56" s="208" t="s">
        <v>132</v>
      </c>
      <c r="B56" s="542">
        <v>46</v>
      </c>
      <c r="C56" s="543">
        <v>37</v>
      </c>
      <c r="D56" s="544">
        <v>0</v>
      </c>
      <c r="E56" s="545">
        <v>0</v>
      </c>
    </row>
    <row r="57" spans="1:5" x14ac:dyDescent="0.2">
      <c r="A57" s="210" t="s">
        <v>133</v>
      </c>
      <c r="B57" s="546">
        <v>58</v>
      </c>
      <c r="C57" s="547">
        <v>23</v>
      </c>
      <c r="D57" s="548">
        <v>0</v>
      </c>
      <c r="E57" s="549">
        <v>0</v>
      </c>
    </row>
    <row r="58" spans="1:5" x14ac:dyDescent="0.2">
      <c r="A58" s="208" t="s">
        <v>134</v>
      </c>
      <c r="B58" s="542">
        <v>55</v>
      </c>
      <c r="C58" s="543">
        <v>34</v>
      </c>
      <c r="D58" s="544">
        <v>0</v>
      </c>
      <c r="E58" s="545">
        <v>0</v>
      </c>
    </row>
    <row r="59" spans="1:5" x14ac:dyDescent="0.2">
      <c r="A59" s="210" t="s">
        <v>135</v>
      </c>
      <c r="B59" s="546">
        <v>36</v>
      </c>
      <c r="C59" s="547">
        <v>18</v>
      </c>
      <c r="D59" s="548">
        <v>0</v>
      </c>
      <c r="E59" s="549">
        <v>0</v>
      </c>
    </row>
    <row r="60" spans="1:5" x14ac:dyDescent="0.2">
      <c r="A60" s="208" t="s">
        <v>136</v>
      </c>
      <c r="B60" s="542">
        <v>54</v>
      </c>
      <c r="C60" s="543">
        <v>30</v>
      </c>
      <c r="D60" s="544">
        <v>0</v>
      </c>
      <c r="E60" s="545">
        <v>0</v>
      </c>
    </row>
    <row r="61" spans="1:5" x14ac:dyDescent="0.2">
      <c r="A61" s="210" t="s">
        <v>137</v>
      </c>
      <c r="B61" s="546">
        <v>25</v>
      </c>
      <c r="C61" s="547">
        <v>14</v>
      </c>
      <c r="D61" s="548">
        <v>0</v>
      </c>
      <c r="E61" s="549">
        <v>0</v>
      </c>
    </row>
    <row r="62" spans="1:5" x14ac:dyDescent="0.2">
      <c r="A62" s="208" t="s">
        <v>138</v>
      </c>
      <c r="B62" s="542">
        <v>18</v>
      </c>
      <c r="C62" s="543">
        <v>18</v>
      </c>
      <c r="D62" s="544">
        <v>0</v>
      </c>
      <c r="E62" s="545">
        <v>0</v>
      </c>
    </row>
    <row r="63" spans="1:5" x14ac:dyDescent="0.2">
      <c r="A63" s="210" t="s">
        <v>139</v>
      </c>
      <c r="B63" s="546">
        <v>18</v>
      </c>
      <c r="C63" s="547">
        <v>10</v>
      </c>
      <c r="D63" s="548">
        <v>0</v>
      </c>
      <c r="E63" s="552">
        <v>0</v>
      </c>
    </row>
    <row r="64" spans="1:5" x14ac:dyDescent="0.2">
      <c r="A64" s="208" t="s">
        <v>140</v>
      </c>
      <c r="B64" s="542">
        <v>20</v>
      </c>
      <c r="C64" s="543">
        <v>13</v>
      </c>
      <c r="D64" s="544">
        <v>0</v>
      </c>
      <c r="E64" s="551">
        <v>0</v>
      </c>
    </row>
    <row r="65" spans="1:5" x14ac:dyDescent="0.2">
      <c r="A65" s="210" t="s">
        <v>141</v>
      </c>
      <c r="B65" s="546">
        <v>19</v>
      </c>
      <c r="C65" s="552">
        <v>10</v>
      </c>
      <c r="D65" s="546">
        <v>0</v>
      </c>
      <c r="E65" s="552">
        <v>0</v>
      </c>
    </row>
    <row r="66" spans="1:5" x14ac:dyDescent="0.2">
      <c r="A66" s="208" t="s">
        <v>142</v>
      </c>
      <c r="B66" s="542">
        <v>24</v>
      </c>
      <c r="C66" s="551">
        <v>6</v>
      </c>
      <c r="D66" s="542">
        <v>0</v>
      </c>
      <c r="E66" s="551">
        <v>0</v>
      </c>
    </row>
    <row r="67" spans="1:5" ht="13.5" thickBot="1" x14ac:dyDescent="0.25">
      <c r="A67" s="217" t="s">
        <v>85</v>
      </c>
      <c r="B67" s="553">
        <f>SUM(B16:B66)</f>
        <v>4000</v>
      </c>
      <c r="C67" s="554">
        <f t="shared" ref="C67:E67" si="0">SUM(C16:C66)</f>
        <v>2333</v>
      </c>
      <c r="D67" s="553">
        <f t="shared" si="0"/>
        <v>0</v>
      </c>
      <c r="E67" s="554">
        <f t="shared" si="0"/>
        <v>0</v>
      </c>
    </row>
    <row r="68" spans="1:5" ht="6.75" customHeight="1" x14ac:dyDescent="0.2"/>
    <row r="69" spans="1:5" x14ac:dyDescent="0.2">
      <c r="A69" s="218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1" firstPageNumber="37" orientation="portrait" useFirstPageNumber="1" r:id="rId1"/>
  <headerFooter>
    <oddFooter>&amp;R&amp;P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syncVertical="1" syncRef="A1" transitionEvaluation="1" codeName="Hoja28">
    <pageSetUpPr fitToPage="1"/>
  </sheetPr>
  <dimension ref="A1:IV79"/>
  <sheetViews>
    <sheetView showGridLines="0" view="pageBreakPreview" zoomScaleNormal="100" zoomScaleSheetLayoutView="100" workbookViewId="0"/>
  </sheetViews>
  <sheetFormatPr baseColWidth="10" defaultColWidth="9.7109375" defaultRowHeight="12.75" x14ac:dyDescent="0.2"/>
  <cols>
    <col min="1" max="1" width="16.7109375" style="81" customWidth="1"/>
    <col min="2" max="5" width="19.28515625" style="81" customWidth="1"/>
    <col min="6" max="6" width="14.42578125" style="82" customWidth="1"/>
    <col min="7" max="10" width="16" style="156" customWidth="1"/>
    <col min="11" max="16" width="14.42578125" style="156" customWidth="1"/>
    <col min="17" max="18" width="9.5703125" style="156" customWidth="1"/>
    <col min="19" max="16384" width="9.7109375" style="156"/>
  </cols>
  <sheetData>
    <row r="1" spans="1:21" x14ac:dyDescent="0.2"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</row>
    <row r="2" spans="1:21" x14ac:dyDescent="0.2"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</row>
    <row r="3" spans="1:21" x14ac:dyDescent="0.2">
      <c r="A3" s="593" t="s">
        <v>87</v>
      </c>
      <c r="B3" s="593"/>
      <c r="C3" s="593"/>
      <c r="D3" s="593"/>
      <c r="E3" s="593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</row>
    <row r="4" spans="1:21" x14ac:dyDescent="0.2">
      <c r="A4" s="593" t="s">
        <v>88</v>
      </c>
      <c r="B4" s="593"/>
      <c r="C4" s="593"/>
      <c r="D4" s="593"/>
      <c r="E4" s="593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</row>
    <row r="5" spans="1:21" x14ac:dyDescent="0.2"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</row>
    <row r="6" spans="1:21" x14ac:dyDescent="0.2">
      <c r="A6" s="595" t="s">
        <v>284</v>
      </c>
      <c r="B6" s="595"/>
      <c r="C6" s="595"/>
      <c r="D6" s="595"/>
      <c r="E6" s="595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</row>
    <row r="7" spans="1:21" x14ac:dyDescent="0.2">
      <c r="A7" s="596"/>
      <c r="B7" s="596"/>
      <c r="C7" s="596"/>
      <c r="D7" s="596"/>
      <c r="E7" s="596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</row>
    <row r="8" spans="1:21" x14ac:dyDescent="0.2">
      <c r="A8" s="618" t="s">
        <v>65</v>
      </c>
      <c r="B8" s="618"/>
      <c r="C8" s="618"/>
      <c r="D8" s="618"/>
      <c r="E8" s="618"/>
      <c r="F8" s="194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</row>
    <row r="9" spans="1:21" ht="6" customHeight="1" x14ac:dyDescent="0.2">
      <c r="A9" s="196"/>
      <c r="B9" s="196"/>
      <c r="C9" s="196"/>
      <c r="D9" s="196"/>
      <c r="E9" s="196"/>
      <c r="F9" s="194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</row>
    <row r="10" spans="1:21" x14ac:dyDescent="0.2">
      <c r="A10" s="618" t="s">
        <v>89</v>
      </c>
      <c r="B10" s="618"/>
      <c r="C10" s="618"/>
      <c r="D10" s="618"/>
      <c r="E10" s="618"/>
      <c r="F10" s="194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</row>
    <row r="11" spans="1:21" ht="4.5" customHeight="1" x14ac:dyDescent="0.2">
      <c r="A11" s="197"/>
      <c r="B11" s="197"/>
      <c r="C11" s="197"/>
      <c r="D11" s="197"/>
      <c r="E11" s="197"/>
      <c r="F11" s="194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</row>
    <row r="12" spans="1:21" x14ac:dyDescent="0.2">
      <c r="A12" s="197"/>
      <c r="B12" s="197"/>
      <c r="C12" s="197" t="s">
        <v>9</v>
      </c>
      <c r="D12" s="197"/>
      <c r="E12" s="197"/>
      <c r="F12" s="194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</row>
    <row r="13" spans="1:21" ht="13.5" thickBot="1" x14ac:dyDescent="0.25">
      <c r="A13" s="198"/>
      <c r="B13" s="198"/>
      <c r="C13" s="198"/>
      <c r="D13" s="199"/>
      <c r="E13" s="200"/>
      <c r="F13" s="201"/>
      <c r="G13" s="201"/>
      <c r="H13" s="202"/>
      <c r="I13" s="203"/>
      <c r="J13" s="203"/>
    </row>
    <row r="14" spans="1:21" ht="12.75" customHeight="1" x14ac:dyDescent="0.2">
      <c r="A14" s="204" t="s">
        <v>90</v>
      </c>
      <c r="B14" s="614" t="s">
        <v>91</v>
      </c>
      <c r="C14" s="614"/>
      <c r="D14" s="615" t="s">
        <v>92</v>
      </c>
      <c r="E14" s="616"/>
      <c r="F14" s="205"/>
      <c r="G14" s="617"/>
      <c r="H14" s="617"/>
      <c r="I14" s="617"/>
      <c r="J14" s="617"/>
    </row>
    <row r="15" spans="1:21" ht="13.5" thickBot="1" x14ac:dyDescent="0.25">
      <c r="A15" s="206" t="s">
        <v>47</v>
      </c>
      <c r="B15" s="92" t="s">
        <v>81</v>
      </c>
      <c r="C15" s="93" t="s">
        <v>82</v>
      </c>
      <c r="D15" s="149" t="s">
        <v>81</v>
      </c>
      <c r="E15" s="150" t="s">
        <v>82</v>
      </c>
      <c r="F15" s="205"/>
      <c r="G15" s="207"/>
      <c r="H15" s="207"/>
      <c r="I15" s="207"/>
      <c r="J15" s="207"/>
    </row>
    <row r="16" spans="1:21" x14ac:dyDescent="0.2">
      <c r="A16" s="330" t="s">
        <v>93</v>
      </c>
      <c r="B16" s="331">
        <f>'4VG EPP.3'!B16+'4VG EPP.6'!B16</f>
        <v>113</v>
      </c>
      <c r="C16" s="332">
        <f>'4VG EPP.3'!C16+'4VG EPP.6'!C16</f>
        <v>31</v>
      </c>
      <c r="D16" s="333">
        <f>'4VG EPP.3'!D16+'4VG EPP.6'!D16</f>
        <v>0</v>
      </c>
      <c r="E16" s="334">
        <f>'4VG EPP.3'!E16+'4VG EPP.6'!E16</f>
        <v>0</v>
      </c>
      <c r="F16" s="209"/>
      <c r="G16" s="207"/>
      <c r="H16" s="207"/>
      <c r="I16" s="207"/>
      <c r="J16" s="207"/>
    </row>
    <row r="17" spans="1:5" x14ac:dyDescent="0.2">
      <c r="A17" s="335" t="s">
        <v>94</v>
      </c>
      <c r="B17" s="336">
        <f>'4VG EPP.3'!B17+'4VG EPP.6'!B17</f>
        <v>140</v>
      </c>
      <c r="C17" s="337">
        <f>'4VG EPP.3'!C17+'4VG EPP.6'!C17</f>
        <v>56</v>
      </c>
      <c r="D17" s="338">
        <f>'4VG EPP.3'!D17+'4VG EPP.6'!D17</f>
        <v>0</v>
      </c>
      <c r="E17" s="339">
        <f>'4VG EPP.3'!E17+'4VG EPP.6'!E17</f>
        <v>0</v>
      </c>
    </row>
    <row r="18" spans="1:5" x14ac:dyDescent="0.2">
      <c r="A18" s="330" t="s">
        <v>95</v>
      </c>
      <c r="B18" s="331">
        <f>'4VG EPP.3'!B18+'4VG EPP.6'!B18</f>
        <v>628</v>
      </c>
      <c r="C18" s="332">
        <f>'4VG EPP.3'!C18+'4VG EPP.6'!C18</f>
        <v>302</v>
      </c>
      <c r="D18" s="333">
        <f>'4VG EPP.3'!D18+'4VG EPP.6'!D18</f>
        <v>0</v>
      </c>
      <c r="E18" s="334">
        <f>'4VG EPP.3'!E18+'4VG EPP.6'!E18</f>
        <v>0</v>
      </c>
    </row>
    <row r="19" spans="1:5" x14ac:dyDescent="0.2">
      <c r="A19" s="335" t="s">
        <v>96</v>
      </c>
      <c r="B19" s="336">
        <f>'4VG EPP.3'!B19+'4VG EPP.6'!B19</f>
        <v>2033</v>
      </c>
      <c r="C19" s="337">
        <f>'4VG EPP.3'!C19+'4VG EPP.6'!C19</f>
        <v>834</v>
      </c>
      <c r="D19" s="338">
        <f>'4VG EPP.3'!D19+'4VG EPP.6'!D19</f>
        <v>0</v>
      </c>
      <c r="E19" s="339">
        <f>'4VG EPP.3'!E19+'4VG EPP.6'!E19</f>
        <v>0</v>
      </c>
    </row>
    <row r="20" spans="1:5" x14ac:dyDescent="0.2">
      <c r="A20" s="330" t="s">
        <v>97</v>
      </c>
      <c r="B20" s="331">
        <f>'4VG EPP.3'!B20+'4VG EPP.6'!B20</f>
        <v>7630</v>
      </c>
      <c r="C20" s="332">
        <f>'4VG EPP.3'!C20+'4VG EPP.6'!C20</f>
        <v>4116</v>
      </c>
      <c r="D20" s="333">
        <f>'4VG EPP.3'!D20+'4VG EPP.6'!D20</f>
        <v>0</v>
      </c>
      <c r="E20" s="334">
        <f>'4VG EPP.3'!E20+'4VG EPP.6'!E20</f>
        <v>0</v>
      </c>
    </row>
    <row r="21" spans="1:5" x14ac:dyDescent="0.2">
      <c r="A21" s="335" t="s">
        <v>98</v>
      </c>
      <c r="B21" s="336">
        <f>'4VG EPP.3'!B21+'4VG EPP.6'!B21</f>
        <v>14001</v>
      </c>
      <c r="C21" s="337">
        <f>'4VG EPP.3'!C21+'4VG EPP.6'!C21</f>
        <v>8855</v>
      </c>
      <c r="D21" s="338">
        <f>'4VG EPP.3'!D21+'4VG EPP.6'!D21</f>
        <v>1</v>
      </c>
      <c r="E21" s="339">
        <f>'4VG EPP.3'!E21+'4VG EPP.6'!E21</f>
        <v>0</v>
      </c>
    </row>
    <row r="22" spans="1:5" x14ac:dyDescent="0.2">
      <c r="A22" s="330" t="s">
        <v>99</v>
      </c>
      <c r="B22" s="331">
        <f>'4VG EPP.3'!B22+'4VG EPP.6'!B22</f>
        <v>17987</v>
      </c>
      <c r="C22" s="332">
        <f>'4VG EPP.3'!C22+'4VG EPP.6'!C22</f>
        <v>10893</v>
      </c>
      <c r="D22" s="333">
        <f>'4VG EPP.3'!D22+'4VG EPP.6'!D22</f>
        <v>1</v>
      </c>
      <c r="E22" s="334">
        <f>'4VG EPP.3'!E22+'4VG EPP.6'!E22</f>
        <v>0</v>
      </c>
    </row>
    <row r="23" spans="1:5" x14ac:dyDescent="0.2">
      <c r="A23" s="335" t="s">
        <v>100</v>
      </c>
      <c r="B23" s="336">
        <f>'4VG EPP.3'!B23+'4VG EPP.6'!B23</f>
        <v>21367</v>
      </c>
      <c r="C23" s="337">
        <f>'4VG EPP.3'!C23+'4VG EPP.6'!C23</f>
        <v>12894</v>
      </c>
      <c r="D23" s="338">
        <f>'4VG EPP.3'!D23+'4VG EPP.6'!D23</f>
        <v>0</v>
      </c>
      <c r="E23" s="339">
        <f>'4VG EPP.3'!E23+'4VG EPP.6'!E23</f>
        <v>0</v>
      </c>
    </row>
    <row r="24" spans="1:5" x14ac:dyDescent="0.2">
      <c r="A24" s="330" t="s">
        <v>101</v>
      </c>
      <c r="B24" s="331">
        <f>'4VG EPP.3'!B24+'4VG EPP.6'!B24</f>
        <v>28621</v>
      </c>
      <c r="C24" s="332">
        <f>'4VG EPP.3'!C24+'4VG EPP.6'!C24</f>
        <v>18806</v>
      </c>
      <c r="D24" s="333">
        <f>'4VG EPP.3'!D24+'4VG EPP.6'!D24</f>
        <v>0</v>
      </c>
      <c r="E24" s="334">
        <f>'4VG EPP.3'!E24+'4VG EPP.6'!E24</f>
        <v>1</v>
      </c>
    </row>
    <row r="25" spans="1:5" x14ac:dyDescent="0.2">
      <c r="A25" s="335" t="s">
        <v>102</v>
      </c>
      <c r="B25" s="336">
        <f>'4VG EPP.3'!B25+'4VG EPP.6'!B25</f>
        <v>34450</v>
      </c>
      <c r="C25" s="337">
        <f>'4VG EPP.3'!C25+'4VG EPP.6'!C25</f>
        <v>23335</v>
      </c>
      <c r="D25" s="338">
        <f>'4VG EPP.3'!D25+'4VG EPP.6'!D25</f>
        <v>0</v>
      </c>
      <c r="E25" s="339">
        <f>'4VG EPP.3'!E25+'4VG EPP.6'!E25</f>
        <v>0</v>
      </c>
    </row>
    <row r="26" spans="1:5" x14ac:dyDescent="0.2">
      <c r="A26" s="330" t="s">
        <v>103</v>
      </c>
      <c r="B26" s="331">
        <f>'4VG EPP.3'!B26+'4VG EPP.6'!B26</f>
        <v>39482</v>
      </c>
      <c r="C26" s="332">
        <f>'4VG EPP.3'!C26+'4VG EPP.6'!C26</f>
        <v>27270</v>
      </c>
      <c r="D26" s="333">
        <f>'4VG EPP.3'!D26+'4VG EPP.6'!D26</f>
        <v>0</v>
      </c>
      <c r="E26" s="334">
        <f>'4VG EPP.3'!E26+'4VG EPP.6'!E26</f>
        <v>1</v>
      </c>
    </row>
    <row r="27" spans="1:5" x14ac:dyDescent="0.2">
      <c r="A27" s="335" t="s">
        <v>104</v>
      </c>
      <c r="B27" s="336">
        <f>'4VG EPP.3'!B27+'4VG EPP.6'!B27</f>
        <v>41492</v>
      </c>
      <c r="C27" s="337">
        <f>'4VG EPP.3'!C27+'4VG EPP.6'!C27</f>
        <v>28180</v>
      </c>
      <c r="D27" s="338">
        <f>'4VG EPP.3'!D27+'4VG EPP.6'!D27</f>
        <v>1</v>
      </c>
      <c r="E27" s="339">
        <f>'4VG EPP.3'!E27+'4VG EPP.6'!E27</f>
        <v>0</v>
      </c>
    </row>
    <row r="28" spans="1:5" x14ac:dyDescent="0.2">
      <c r="A28" s="330" t="s">
        <v>105</v>
      </c>
      <c r="B28" s="331">
        <f>'4VG EPP.3'!B28+'4VG EPP.6'!B28</f>
        <v>43830</v>
      </c>
      <c r="C28" s="332">
        <f>'4VG EPP.3'!C28+'4VG EPP.6'!C28</f>
        <v>30252</v>
      </c>
      <c r="D28" s="333">
        <f>'4VG EPP.3'!D28+'4VG EPP.6'!D28</f>
        <v>1</v>
      </c>
      <c r="E28" s="334">
        <f>'4VG EPP.3'!E28+'4VG EPP.6'!E28</f>
        <v>0</v>
      </c>
    </row>
    <row r="29" spans="1:5" x14ac:dyDescent="0.2">
      <c r="A29" s="335" t="s">
        <v>106</v>
      </c>
      <c r="B29" s="336">
        <f>'4VG EPP.3'!B29+'4VG EPP.6'!B29</f>
        <v>45155</v>
      </c>
      <c r="C29" s="337">
        <f>'4VG EPP.3'!C29+'4VG EPP.6'!C29</f>
        <v>31672</v>
      </c>
      <c r="D29" s="338">
        <f>'4VG EPP.3'!D29+'4VG EPP.6'!D29</f>
        <v>0</v>
      </c>
      <c r="E29" s="339">
        <f>'4VG EPP.3'!E29+'4VG EPP.6'!E29</f>
        <v>1</v>
      </c>
    </row>
    <row r="30" spans="1:5" x14ac:dyDescent="0.2">
      <c r="A30" s="330" t="s">
        <v>107</v>
      </c>
      <c r="B30" s="331">
        <f>'4VG EPP.3'!B30+'4VG EPP.6'!B30</f>
        <v>43366</v>
      </c>
      <c r="C30" s="332">
        <f>'4VG EPP.3'!C30+'4VG EPP.6'!C30</f>
        <v>29596</v>
      </c>
      <c r="D30" s="333">
        <f>'4VG EPP.3'!D30+'4VG EPP.6'!D30</f>
        <v>3</v>
      </c>
      <c r="E30" s="334">
        <f>'4VG EPP.3'!E30+'4VG EPP.6'!E30</f>
        <v>2</v>
      </c>
    </row>
    <row r="31" spans="1:5" x14ac:dyDescent="0.2">
      <c r="A31" s="335" t="s">
        <v>108</v>
      </c>
      <c r="B31" s="336">
        <f>'4VG EPP.3'!B31+'4VG EPP.6'!B31</f>
        <v>38143</v>
      </c>
      <c r="C31" s="337">
        <f>'4VG EPP.3'!C31+'4VG EPP.6'!C31</f>
        <v>25119</v>
      </c>
      <c r="D31" s="338">
        <f>'4VG EPP.3'!D31+'4VG EPP.6'!D31</f>
        <v>1</v>
      </c>
      <c r="E31" s="339">
        <f>'4VG EPP.3'!E31+'4VG EPP.6'!E31</f>
        <v>2</v>
      </c>
    </row>
    <row r="32" spans="1:5" x14ac:dyDescent="0.2">
      <c r="A32" s="330" t="s">
        <v>109</v>
      </c>
      <c r="B32" s="331">
        <f>'4VG EPP.3'!B32+'4VG EPP.6'!B32</f>
        <v>36824</v>
      </c>
      <c r="C32" s="332">
        <f>'4VG EPP.3'!C32+'4VG EPP.6'!C32</f>
        <v>24038</v>
      </c>
      <c r="D32" s="333">
        <f>'4VG EPP.3'!D32+'4VG EPP.6'!D32</f>
        <v>3</v>
      </c>
      <c r="E32" s="334">
        <f>'4VG EPP.3'!E32+'4VG EPP.6'!E32</f>
        <v>0</v>
      </c>
    </row>
    <row r="33" spans="1:256" x14ac:dyDescent="0.2">
      <c r="A33" s="335" t="s">
        <v>110</v>
      </c>
      <c r="B33" s="336">
        <f>'4VG EPP.3'!B33+'4VG EPP.6'!B33</f>
        <v>37835</v>
      </c>
      <c r="C33" s="337">
        <f>'4VG EPP.3'!C33+'4VG EPP.6'!C33</f>
        <v>24550</v>
      </c>
      <c r="D33" s="338">
        <f>'4VG EPP.3'!D33+'4VG EPP.6'!D33</f>
        <v>4</v>
      </c>
      <c r="E33" s="339">
        <f>'4VG EPP.3'!E33+'4VG EPP.6'!E33</f>
        <v>3</v>
      </c>
    </row>
    <row r="34" spans="1:256" x14ac:dyDescent="0.2">
      <c r="A34" s="330" t="s">
        <v>111</v>
      </c>
      <c r="B34" s="331">
        <f>'4VG EPP.3'!B34+'4VG EPP.6'!B34</f>
        <v>37676</v>
      </c>
      <c r="C34" s="332">
        <f>'4VG EPP.3'!C34+'4VG EPP.6'!C34</f>
        <v>24417</v>
      </c>
      <c r="D34" s="333">
        <f>'4VG EPP.3'!D34+'4VG EPP.6'!D34</f>
        <v>1</v>
      </c>
      <c r="E34" s="334">
        <f>'4VG EPP.3'!E34+'4VG EPP.6'!E34</f>
        <v>1</v>
      </c>
    </row>
    <row r="35" spans="1:256" x14ac:dyDescent="0.2">
      <c r="A35" s="335" t="s">
        <v>112</v>
      </c>
      <c r="B35" s="336">
        <f>'4VG EPP.3'!B35+'4VG EPP.6'!B35</f>
        <v>37656</v>
      </c>
      <c r="C35" s="337">
        <f>'4VG EPP.3'!C35+'4VG EPP.6'!C35</f>
        <v>23862</v>
      </c>
      <c r="D35" s="338">
        <f>'4VG EPP.3'!D35+'4VG EPP.6'!D35</f>
        <v>6</v>
      </c>
      <c r="E35" s="339">
        <f>'4VG EPP.3'!E35+'4VG EPP.6'!E35</f>
        <v>0</v>
      </c>
    </row>
    <row r="36" spans="1:256" x14ac:dyDescent="0.2">
      <c r="A36" s="330" t="s">
        <v>113</v>
      </c>
      <c r="B36" s="331">
        <f>'4VG EPP.3'!B36+'4VG EPP.6'!B36</f>
        <v>36447</v>
      </c>
      <c r="C36" s="332">
        <f>'4VG EPP.3'!C36+'4VG EPP.6'!C36</f>
        <v>23303</v>
      </c>
      <c r="D36" s="333">
        <f>'4VG EPP.3'!D36+'4VG EPP.6'!D36</f>
        <v>9</v>
      </c>
      <c r="E36" s="334">
        <f>'4VG EPP.3'!E36+'4VG EPP.6'!E36</f>
        <v>3</v>
      </c>
    </row>
    <row r="37" spans="1:256" x14ac:dyDescent="0.2">
      <c r="A37" s="335" t="s">
        <v>114</v>
      </c>
      <c r="B37" s="336">
        <f>'4VG EPP.3'!B37+'4VG EPP.6'!B37</f>
        <v>36498</v>
      </c>
      <c r="C37" s="337">
        <f>'4VG EPP.3'!C37+'4VG EPP.6'!C37</f>
        <v>22917</v>
      </c>
      <c r="D37" s="338">
        <f>'4VG EPP.3'!D37+'4VG EPP.6'!D37</f>
        <v>4</v>
      </c>
      <c r="E37" s="339">
        <f>'4VG EPP.3'!E37+'4VG EPP.6'!E37</f>
        <v>1</v>
      </c>
    </row>
    <row r="38" spans="1:256" x14ac:dyDescent="0.2">
      <c r="A38" s="330" t="s">
        <v>115</v>
      </c>
      <c r="B38" s="331">
        <f>'4VG EPP.3'!B38+'4VG EPP.6'!B38</f>
        <v>33927</v>
      </c>
      <c r="C38" s="332">
        <f>'4VG EPP.3'!C38+'4VG EPP.6'!C38</f>
        <v>21931</v>
      </c>
      <c r="D38" s="333">
        <f>'4VG EPP.3'!D38+'4VG EPP.6'!D38</f>
        <v>5</v>
      </c>
      <c r="E38" s="334">
        <f>'4VG EPP.3'!E38+'4VG EPP.6'!E38</f>
        <v>4</v>
      </c>
    </row>
    <row r="39" spans="1:256" x14ac:dyDescent="0.2">
      <c r="A39" s="335" t="s">
        <v>116</v>
      </c>
      <c r="B39" s="336">
        <f>'4VG EPP.3'!B39+'4VG EPP.6'!B39</f>
        <v>36355</v>
      </c>
      <c r="C39" s="337">
        <f>'4VG EPP.3'!C39+'4VG EPP.6'!C39</f>
        <v>21675</v>
      </c>
      <c r="D39" s="338">
        <f>'4VG EPP.3'!D39+'4VG EPP.6'!D39</f>
        <v>5</v>
      </c>
      <c r="E39" s="339">
        <f>'4VG EPP.3'!E39+'4VG EPP.6'!E39</f>
        <v>2</v>
      </c>
    </row>
    <row r="40" spans="1:256" x14ac:dyDescent="0.2">
      <c r="A40" s="330" t="s">
        <v>117</v>
      </c>
      <c r="B40" s="331">
        <f>'4VG EPP.3'!B40+'4VG EPP.6'!B40</f>
        <v>33426</v>
      </c>
      <c r="C40" s="332">
        <f>'4VG EPP.3'!C40+'4VG EPP.6'!C40</f>
        <v>21562</v>
      </c>
      <c r="D40" s="333">
        <f>'4VG EPP.3'!D40+'4VG EPP.6'!D40</f>
        <v>8</v>
      </c>
      <c r="E40" s="334">
        <f>'4VG EPP.3'!E40+'4VG EPP.6'!E40</f>
        <v>4</v>
      </c>
    </row>
    <row r="41" spans="1:256" x14ac:dyDescent="0.2">
      <c r="A41" s="335" t="s">
        <v>118</v>
      </c>
      <c r="B41" s="336">
        <f>'4VG EPP.3'!B41+'4VG EPP.6'!B41</f>
        <v>32550</v>
      </c>
      <c r="C41" s="337">
        <f>'4VG EPP.3'!C41+'4VG EPP.6'!C41</f>
        <v>20554</v>
      </c>
      <c r="D41" s="338">
        <f>'4VG EPP.3'!D41+'4VG EPP.6'!D41</f>
        <v>5</v>
      </c>
      <c r="E41" s="339">
        <f>'4VG EPP.3'!E41+'4VG EPP.6'!E41</f>
        <v>5</v>
      </c>
    </row>
    <row r="42" spans="1:256" x14ac:dyDescent="0.2">
      <c r="A42" s="350">
        <v>41</v>
      </c>
      <c r="B42" s="331">
        <f>'4VG EPP.3'!B42+'4VG EPP.6'!B42</f>
        <v>32382</v>
      </c>
      <c r="C42" s="340">
        <f>'4VG EPP.3'!C42+'4VG EPP.6'!C42</f>
        <v>20505</v>
      </c>
      <c r="D42" s="333">
        <f>'4VG EPP.3'!D42+'4VG EPP.6'!D42</f>
        <v>7</v>
      </c>
      <c r="E42" s="341">
        <f>'4VG EPP.3'!E42+'4VG EPP.6'!E42</f>
        <v>6</v>
      </c>
    </row>
    <row r="43" spans="1:256" ht="11.1" customHeight="1" x14ac:dyDescent="0.2">
      <c r="A43" s="335" t="s">
        <v>119</v>
      </c>
      <c r="B43" s="336">
        <f>'4VG EPP.3'!B43+'4VG EPP.6'!B43</f>
        <v>32521</v>
      </c>
      <c r="C43" s="337">
        <f>'4VG EPP.3'!C43+'4VG EPP.6'!C43</f>
        <v>20661</v>
      </c>
      <c r="D43" s="338">
        <f>'4VG EPP.3'!D43+'4VG EPP.6'!D43</f>
        <v>10</v>
      </c>
      <c r="E43" s="339">
        <f>'4VG EPP.3'!E43+'4VG EPP.6'!E43</f>
        <v>8</v>
      </c>
    </row>
    <row r="44" spans="1:256" x14ac:dyDescent="0.2">
      <c r="A44" s="330" t="s">
        <v>120</v>
      </c>
      <c r="B44" s="331">
        <f>'4VG EPP.3'!B44+'4VG EPP.6'!B44</f>
        <v>31638</v>
      </c>
      <c r="C44" s="332">
        <f>'4VG EPP.3'!C44+'4VG EPP.6'!C44</f>
        <v>20061</v>
      </c>
      <c r="D44" s="333">
        <f>'4VG EPP.3'!D44+'4VG EPP.6'!D44</f>
        <v>10</v>
      </c>
      <c r="E44" s="334">
        <f>'4VG EPP.3'!E44+'4VG EPP.6'!E44</f>
        <v>4</v>
      </c>
      <c r="F44" s="83"/>
      <c r="G44" s="211"/>
    </row>
    <row r="45" spans="1:256" x14ac:dyDescent="0.2">
      <c r="A45" s="335" t="s">
        <v>121</v>
      </c>
      <c r="B45" s="336">
        <f>'4VG EPP.3'!B45+'4VG EPP.6'!B45</f>
        <v>30163</v>
      </c>
      <c r="C45" s="337">
        <f>'4VG EPP.3'!C45+'4VG EPP.6'!C45</f>
        <v>19533</v>
      </c>
      <c r="D45" s="338">
        <f>'4VG EPP.3'!D45+'4VG EPP.6'!D45</f>
        <v>10</v>
      </c>
      <c r="E45" s="339">
        <f>'4VG EPP.3'!E45+'4VG EPP.6'!E45</f>
        <v>5</v>
      </c>
      <c r="F45" s="212"/>
      <c r="G45" s="213"/>
      <c r="H45" s="213"/>
      <c r="I45" s="213"/>
      <c r="J45" s="213"/>
      <c r="K45" s="207"/>
      <c r="L45" s="213"/>
      <c r="M45" s="213"/>
      <c r="N45" s="213"/>
      <c r="O45" s="213"/>
      <c r="P45" s="207"/>
      <c r="Q45" s="213"/>
      <c r="R45" s="213"/>
      <c r="S45" s="213"/>
      <c r="T45" s="213"/>
      <c r="U45" s="207"/>
      <c r="V45" s="213"/>
      <c r="W45" s="213"/>
      <c r="X45" s="213"/>
      <c r="Y45" s="213"/>
      <c r="Z45" s="207"/>
      <c r="AA45" s="213"/>
      <c r="AB45" s="213"/>
      <c r="AC45" s="213"/>
      <c r="AD45" s="213"/>
      <c r="AE45" s="207"/>
      <c r="AF45" s="213"/>
      <c r="AG45" s="213"/>
      <c r="AH45" s="213"/>
      <c r="AI45" s="213"/>
      <c r="AJ45" s="207"/>
      <c r="AK45" s="213"/>
      <c r="AL45" s="213"/>
      <c r="AM45" s="213"/>
      <c r="AN45" s="213"/>
      <c r="AO45" s="207"/>
      <c r="AP45" s="213"/>
      <c r="AQ45" s="213"/>
      <c r="AR45" s="213"/>
      <c r="AS45" s="213"/>
      <c r="AT45" s="207"/>
      <c r="AU45" s="213"/>
      <c r="AV45" s="213"/>
      <c r="AW45" s="213"/>
      <c r="AX45" s="213"/>
      <c r="AY45" s="207"/>
      <c r="AZ45" s="213"/>
      <c r="BA45" s="213"/>
      <c r="BB45" s="213"/>
      <c r="BC45" s="213"/>
      <c r="BD45" s="207"/>
      <c r="BE45" s="213"/>
      <c r="BF45" s="213"/>
      <c r="BG45" s="213"/>
      <c r="BH45" s="213"/>
      <c r="BI45" s="207"/>
      <c r="BJ45" s="213"/>
      <c r="BK45" s="213"/>
      <c r="BL45" s="213"/>
      <c r="BM45" s="213"/>
      <c r="BN45" s="207"/>
      <c r="BO45" s="213"/>
      <c r="BP45" s="213"/>
      <c r="BQ45" s="213"/>
      <c r="BR45" s="213"/>
      <c r="BS45" s="207"/>
      <c r="BT45" s="213"/>
      <c r="BU45" s="213"/>
      <c r="BV45" s="213"/>
      <c r="BW45" s="213"/>
      <c r="BX45" s="207"/>
      <c r="BY45" s="213"/>
      <c r="BZ45" s="213"/>
      <c r="CA45" s="213"/>
      <c r="CB45" s="213"/>
      <c r="CC45" s="207"/>
      <c r="CD45" s="213"/>
      <c r="CE45" s="213"/>
      <c r="CF45" s="213"/>
      <c r="CG45" s="213"/>
      <c r="CH45" s="207"/>
      <c r="CI45" s="213"/>
      <c r="CJ45" s="213"/>
      <c r="CK45" s="213"/>
      <c r="CL45" s="213"/>
      <c r="CM45" s="207"/>
      <c r="CN45" s="213"/>
      <c r="CO45" s="213"/>
      <c r="CP45" s="213"/>
      <c r="CQ45" s="213"/>
      <c r="CR45" s="207"/>
      <c r="CS45" s="213"/>
      <c r="CT45" s="213"/>
      <c r="CU45" s="213"/>
      <c r="CV45" s="213"/>
      <c r="CW45" s="207"/>
      <c r="CX45" s="213"/>
      <c r="CY45" s="213"/>
      <c r="CZ45" s="213"/>
      <c r="DA45" s="213"/>
      <c r="DB45" s="207"/>
      <c r="DC45" s="213"/>
      <c r="DD45" s="213"/>
      <c r="DE45" s="213"/>
      <c r="DF45" s="213"/>
      <c r="DG45" s="207"/>
      <c r="DH45" s="213"/>
      <c r="DI45" s="213"/>
      <c r="DJ45" s="213"/>
      <c r="DK45" s="213"/>
      <c r="DL45" s="207"/>
      <c r="DM45" s="213"/>
      <c r="DN45" s="213"/>
      <c r="DO45" s="213"/>
      <c r="DP45" s="213"/>
      <c r="DQ45" s="207"/>
      <c r="DR45" s="213"/>
      <c r="DS45" s="213"/>
      <c r="DT45" s="213"/>
      <c r="DU45" s="213"/>
      <c r="DV45" s="207"/>
      <c r="DW45" s="213"/>
      <c r="DX45" s="213"/>
      <c r="DY45" s="213"/>
      <c r="DZ45" s="213"/>
      <c r="EA45" s="207"/>
      <c r="EB45" s="213"/>
      <c r="EC45" s="213"/>
      <c r="ED45" s="213"/>
      <c r="EE45" s="213"/>
      <c r="EF45" s="207"/>
      <c r="EG45" s="213"/>
      <c r="EH45" s="213"/>
      <c r="EI45" s="213"/>
      <c r="EJ45" s="213"/>
      <c r="EK45" s="207"/>
      <c r="EL45" s="213"/>
      <c r="EM45" s="213"/>
      <c r="EN45" s="213"/>
      <c r="EO45" s="213"/>
      <c r="EP45" s="207"/>
      <c r="EQ45" s="213"/>
      <c r="ER45" s="213"/>
      <c r="ES45" s="213"/>
      <c r="ET45" s="213"/>
      <c r="EU45" s="207"/>
      <c r="EV45" s="213"/>
      <c r="EW45" s="213"/>
      <c r="EX45" s="213"/>
      <c r="EY45" s="213"/>
      <c r="EZ45" s="207"/>
      <c r="FA45" s="213"/>
      <c r="FB45" s="213"/>
      <c r="FC45" s="213"/>
      <c r="FD45" s="213"/>
      <c r="FE45" s="207"/>
      <c r="FF45" s="213"/>
      <c r="FG45" s="213"/>
      <c r="FH45" s="213"/>
      <c r="FI45" s="213"/>
      <c r="FJ45" s="207"/>
      <c r="FK45" s="213"/>
      <c r="FL45" s="213"/>
      <c r="FM45" s="213"/>
      <c r="FN45" s="213"/>
      <c r="FO45" s="207"/>
      <c r="FP45" s="213"/>
      <c r="FQ45" s="213"/>
      <c r="FR45" s="213"/>
      <c r="FS45" s="213"/>
      <c r="FT45" s="207"/>
      <c r="FU45" s="213"/>
      <c r="FV45" s="213"/>
      <c r="FW45" s="213"/>
      <c r="FX45" s="213"/>
      <c r="FY45" s="207"/>
      <c r="FZ45" s="213"/>
      <c r="GA45" s="213"/>
      <c r="GB45" s="213"/>
      <c r="GC45" s="213"/>
      <c r="GD45" s="207"/>
      <c r="GE45" s="213"/>
      <c r="GF45" s="213"/>
      <c r="GG45" s="213"/>
      <c r="GH45" s="213"/>
      <c r="GI45" s="207"/>
      <c r="GJ45" s="213"/>
      <c r="GK45" s="213"/>
      <c r="GL45" s="213"/>
      <c r="GM45" s="213"/>
      <c r="GN45" s="207"/>
      <c r="GO45" s="213"/>
      <c r="GP45" s="213"/>
      <c r="GQ45" s="213"/>
      <c r="GR45" s="213"/>
      <c r="GS45" s="207"/>
      <c r="GT45" s="213"/>
      <c r="GU45" s="213"/>
      <c r="GV45" s="213"/>
      <c r="GW45" s="213"/>
      <c r="GX45" s="207"/>
      <c r="GY45" s="213"/>
      <c r="GZ45" s="213"/>
      <c r="HA45" s="213"/>
      <c r="HB45" s="213"/>
      <c r="HC45" s="207"/>
      <c r="HD45" s="213"/>
      <c r="HE45" s="213"/>
      <c r="HF45" s="213"/>
      <c r="HG45" s="213"/>
      <c r="HH45" s="207"/>
      <c r="HI45" s="213"/>
      <c r="HJ45" s="213"/>
      <c r="HK45" s="213"/>
      <c r="HL45" s="213"/>
      <c r="HM45" s="207"/>
      <c r="HN45" s="213"/>
      <c r="HO45" s="213"/>
      <c r="HP45" s="213"/>
      <c r="HQ45" s="213"/>
      <c r="HR45" s="207"/>
      <c r="HS45" s="213"/>
      <c r="HT45" s="213"/>
      <c r="HU45" s="213"/>
      <c r="HV45" s="213"/>
      <c r="HW45" s="207"/>
      <c r="HX45" s="213"/>
      <c r="HY45" s="213"/>
      <c r="HZ45" s="213"/>
      <c r="IA45" s="213"/>
      <c r="IB45" s="207"/>
      <c r="IC45" s="213"/>
      <c r="ID45" s="213"/>
      <c r="IE45" s="213"/>
      <c r="IF45" s="213"/>
      <c r="IG45" s="207"/>
      <c r="IH45" s="213"/>
      <c r="II45" s="213"/>
      <c r="IJ45" s="213"/>
      <c r="IK45" s="213"/>
      <c r="IL45" s="207"/>
      <c r="IM45" s="213"/>
      <c r="IN45" s="213"/>
      <c r="IO45" s="213"/>
      <c r="IP45" s="213"/>
      <c r="IQ45" s="207"/>
      <c r="IR45" s="213"/>
      <c r="IS45" s="213"/>
      <c r="IT45" s="213"/>
      <c r="IU45" s="213"/>
      <c r="IV45" s="207"/>
    </row>
    <row r="46" spans="1:256" x14ac:dyDescent="0.2">
      <c r="A46" s="330" t="s">
        <v>122</v>
      </c>
      <c r="B46" s="331">
        <f>'4VG EPP.3'!B46+'4VG EPP.6'!B46</f>
        <v>29197</v>
      </c>
      <c r="C46" s="332">
        <f>'4VG EPP.3'!C46+'4VG EPP.6'!C46</f>
        <v>18541</v>
      </c>
      <c r="D46" s="333">
        <f>'4VG EPP.3'!D46+'4VG EPP.6'!D46</f>
        <v>15</v>
      </c>
      <c r="E46" s="334">
        <f>'4VG EPP.3'!E46+'4VG EPP.6'!E46</f>
        <v>8</v>
      </c>
      <c r="F46" s="214"/>
    </row>
    <row r="47" spans="1:256" x14ac:dyDescent="0.2">
      <c r="A47" s="335" t="s">
        <v>123</v>
      </c>
      <c r="B47" s="336">
        <f>'4VG EPP.3'!B47+'4VG EPP.6'!B47</f>
        <v>41880</v>
      </c>
      <c r="C47" s="337">
        <f>'4VG EPP.3'!C47+'4VG EPP.6'!C47</f>
        <v>29157</v>
      </c>
      <c r="D47" s="338">
        <f>'4VG EPP.3'!D47+'4VG EPP.6'!D47</f>
        <v>11</v>
      </c>
      <c r="E47" s="339">
        <f>'4VG EPP.3'!E47+'4VG EPP.6'!E47</f>
        <v>4</v>
      </c>
      <c r="F47" s="212"/>
      <c r="G47" s="213"/>
      <c r="H47" s="213"/>
      <c r="I47" s="213"/>
      <c r="J47" s="213"/>
      <c r="K47" s="207"/>
      <c r="L47" s="213"/>
      <c r="M47" s="213"/>
      <c r="N47" s="213"/>
      <c r="O47" s="213"/>
      <c r="P47" s="207"/>
      <c r="Q47" s="213"/>
      <c r="R47" s="213"/>
      <c r="S47" s="213"/>
      <c r="T47" s="213"/>
      <c r="U47" s="207"/>
      <c r="V47" s="213"/>
      <c r="W47" s="213"/>
      <c r="X47" s="213"/>
      <c r="Y47" s="213"/>
      <c r="Z47" s="207"/>
      <c r="AA47" s="213"/>
      <c r="AB47" s="213"/>
      <c r="AC47" s="213"/>
      <c r="AD47" s="213"/>
      <c r="AE47" s="207"/>
      <c r="AF47" s="213"/>
      <c r="AG47" s="213"/>
      <c r="AH47" s="213"/>
      <c r="AI47" s="213"/>
      <c r="AJ47" s="207"/>
      <c r="AK47" s="213"/>
      <c r="AL47" s="213"/>
      <c r="AM47" s="213"/>
      <c r="AN47" s="213"/>
      <c r="AO47" s="207"/>
      <c r="AP47" s="213"/>
      <c r="AQ47" s="213"/>
      <c r="AR47" s="213"/>
      <c r="AS47" s="213"/>
      <c r="AT47" s="207"/>
      <c r="AU47" s="213"/>
      <c r="AV47" s="213"/>
      <c r="AW47" s="213"/>
      <c r="AX47" s="213"/>
      <c r="AY47" s="207"/>
      <c r="AZ47" s="213"/>
      <c r="BA47" s="213"/>
      <c r="BB47" s="213"/>
      <c r="BC47" s="213"/>
      <c r="BD47" s="207"/>
      <c r="BE47" s="213"/>
      <c r="BF47" s="213"/>
      <c r="BG47" s="213"/>
      <c r="BH47" s="213"/>
      <c r="BI47" s="207"/>
      <c r="BJ47" s="213"/>
      <c r="BK47" s="213"/>
      <c r="BL47" s="213"/>
      <c r="BM47" s="213"/>
      <c r="BN47" s="207"/>
      <c r="BO47" s="213"/>
      <c r="BP47" s="213"/>
      <c r="BQ47" s="213"/>
      <c r="BR47" s="213"/>
      <c r="BS47" s="207"/>
      <c r="BT47" s="213"/>
      <c r="BU47" s="213"/>
      <c r="BV47" s="213"/>
      <c r="BW47" s="213"/>
      <c r="BX47" s="207"/>
      <c r="BY47" s="213"/>
      <c r="BZ47" s="213"/>
      <c r="CA47" s="213"/>
      <c r="CB47" s="213"/>
      <c r="CC47" s="207"/>
      <c r="CD47" s="213"/>
      <c r="CE47" s="213"/>
      <c r="CF47" s="213"/>
      <c r="CG47" s="213"/>
      <c r="CH47" s="207"/>
      <c r="CI47" s="213"/>
      <c r="CJ47" s="213"/>
      <c r="CK47" s="213"/>
      <c r="CL47" s="213"/>
      <c r="CM47" s="207"/>
      <c r="CN47" s="213"/>
      <c r="CO47" s="213"/>
      <c r="CP47" s="213"/>
      <c r="CQ47" s="213"/>
      <c r="CR47" s="207"/>
      <c r="CS47" s="213"/>
      <c r="CT47" s="213"/>
      <c r="CU47" s="213"/>
      <c r="CV47" s="213"/>
      <c r="CW47" s="207"/>
      <c r="CX47" s="213"/>
      <c r="CY47" s="213"/>
      <c r="CZ47" s="213"/>
      <c r="DA47" s="213"/>
      <c r="DB47" s="207"/>
      <c r="DC47" s="213"/>
      <c r="DD47" s="213"/>
      <c r="DE47" s="213"/>
      <c r="DF47" s="213"/>
      <c r="DG47" s="207"/>
      <c r="DH47" s="213"/>
      <c r="DI47" s="213"/>
      <c r="DJ47" s="213"/>
      <c r="DK47" s="213"/>
      <c r="DL47" s="207"/>
      <c r="DM47" s="213"/>
      <c r="DN47" s="213"/>
      <c r="DO47" s="213"/>
      <c r="DP47" s="213"/>
      <c r="DQ47" s="207"/>
      <c r="DR47" s="213"/>
      <c r="DS47" s="213"/>
      <c r="DT47" s="213"/>
      <c r="DU47" s="213"/>
      <c r="DV47" s="207"/>
      <c r="DW47" s="213"/>
      <c r="DX47" s="213"/>
      <c r="DY47" s="213"/>
      <c r="DZ47" s="213"/>
      <c r="EA47" s="207"/>
      <c r="EB47" s="213"/>
      <c r="EC47" s="213"/>
      <c r="ED47" s="213"/>
      <c r="EE47" s="213"/>
      <c r="EF47" s="207"/>
      <c r="EG47" s="213"/>
      <c r="EH47" s="213"/>
      <c r="EI47" s="213"/>
      <c r="EJ47" s="213"/>
      <c r="EK47" s="207"/>
      <c r="EL47" s="213"/>
      <c r="EM47" s="213"/>
      <c r="EN47" s="213"/>
      <c r="EO47" s="213"/>
      <c r="EP47" s="207"/>
      <c r="EQ47" s="213"/>
      <c r="ER47" s="213"/>
      <c r="ES47" s="213"/>
      <c r="ET47" s="213"/>
      <c r="EU47" s="207"/>
      <c r="EV47" s="213"/>
      <c r="EW47" s="213"/>
      <c r="EX47" s="213"/>
      <c r="EY47" s="213"/>
      <c r="EZ47" s="207"/>
      <c r="FA47" s="213"/>
      <c r="FB47" s="213"/>
      <c r="FC47" s="213"/>
      <c r="FD47" s="213"/>
      <c r="FE47" s="207"/>
      <c r="FF47" s="213"/>
      <c r="FG47" s="213"/>
      <c r="FH47" s="213"/>
      <c r="FI47" s="213"/>
      <c r="FJ47" s="207"/>
      <c r="FK47" s="213"/>
      <c r="FL47" s="213"/>
      <c r="FM47" s="213"/>
      <c r="FN47" s="213"/>
      <c r="FO47" s="207"/>
      <c r="FP47" s="213"/>
      <c r="FQ47" s="213"/>
      <c r="FR47" s="213"/>
      <c r="FS47" s="213"/>
      <c r="FT47" s="207"/>
      <c r="FU47" s="213"/>
      <c r="FV47" s="213"/>
      <c r="FW47" s="213"/>
      <c r="FX47" s="213"/>
      <c r="FY47" s="207"/>
      <c r="FZ47" s="213"/>
      <c r="GA47" s="213"/>
      <c r="GB47" s="213"/>
      <c r="GC47" s="213"/>
      <c r="GD47" s="207"/>
      <c r="GE47" s="213"/>
      <c r="GF47" s="213"/>
      <c r="GG47" s="213"/>
      <c r="GH47" s="213"/>
      <c r="GI47" s="207"/>
      <c r="GJ47" s="213"/>
      <c r="GK47" s="213"/>
      <c r="GL47" s="213"/>
      <c r="GM47" s="213"/>
      <c r="GN47" s="207"/>
      <c r="GO47" s="213"/>
      <c r="GP47" s="213"/>
      <c r="GQ47" s="213"/>
      <c r="GR47" s="213"/>
      <c r="GS47" s="207"/>
      <c r="GT47" s="213"/>
      <c r="GU47" s="213"/>
      <c r="GV47" s="213"/>
      <c r="GW47" s="213"/>
      <c r="GX47" s="207"/>
      <c r="GY47" s="213"/>
      <c r="GZ47" s="213"/>
      <c r="HA47" s="213"/>
      <c r="HB47" s="213"/>
      <c r="HC47" s="207"/>
      <c r="HD47" s="213"/>
      <c r="HE47" s="213"/>
      <c r="HF47" s="213"/>
      <c r="HG47" s="213"/>
      <c r="HH47" s="207"/>
      <c r="HI47" s="213"/>
      <c r="HJ47" s="213"/>
      <c r="HK47" s="213"/>
      <c r="HL47" s="213"/>
      <c r="HM47" s="207"/>
      <c r="HN47" s="213"/>
      <c r="HO47" s="213"/>
      <c r="HP47" s="213"/>
      <c r="HQ47" s="213"/>
      <c r="HR47" s="207"/>
      <c r="HS47" s="213"/>
      <c r="HT47" s="213"/>
      <c r="HU47" s="213"/>
      <c r="HV47" s="213"/>
      <c r="HW47" s="207"/>
      <c r="HX47" s="213"/>
      <c r="HY47" s="213"/>
      <c r="HZ47" s="213"/>
      <c r="IA47" s="213"/>
      <c r="IB47" s="207"/>
      <c r="IC47" s="213"/>
      <c r="ID47" s="213"/>
      <c r="IE47" s="213"/>
      <c r="IF47" s="213"/>
      <c r="IG47" s="207"/>
      <c r="IH47" s="213"/>
      <c r="II47" s="213"/>
      <c r="IJ47" s="213"/>
      <c r="IK47" s="213"/>
      <c r="IL47" s="207"/>
      <c r="IM47" s="213"/>
      <c r="IN47" s="213"/>
      <c r="IO47" s="213"/>
      <c r="IP47" s="213"/>
      <c r="IQ47" s="207"/>
      <c r="IR47" s="213"/>
      <c r="IS47" s="213"/>
      <c r="IT47" s="213"/>
      <c r="IU47" s="213"/>
      <c r="IV47" s="207"/>
    </row>
    <row r="48" spans="1:256" x14ac:dyDescent="0.2">
      <c r="A48" s="330" t="s">
        <v>124</v>
      </c>
      <c r="B48" s="331">
        <f>'4VG EPP.3'!B48+'4VG EPP.6'!B48</f>
        <v>27005</v>
      </c>
      <c r="C48" s="332">
        <f>'4VG EPP.3'!C48+'4VG EPP.6'!C48</f>
        <v>16547</v>
      </c>
      <c r="D48" s="333">
        <f>'4VG EPP.3'!D48+'4VG EPP.6'!D48</f>
        <v>7</v>
      </c>
      <c r="E48" s="334">
        <f>'4VG EPP.3'!E48+'4VG EPP.6'!E48</f>
        <v>8</v>
      </c>
      <c r="F48" s="214"/>
    </row>
    <row r="49" spans="1:5" x14ac:dyDescent="0.2">
      <c r="A49" s="335" t="s">
        <v>125</v>
      </c>
      <c r="B49" s="336">
        <f>'4VG EPP.3'!B49+'4VG EPP.6'!B49</f>
        <v>26506</v>
      </c>
      <c r="C49" s="337">
        <f>'4VG EPP.3'!C49+'4VG EPP.6'!C49</f>
        <v>15721</v>
      </c>
      <c r="D49" s="338">
        <f>'4VG EPP.3'!D49+'4VG EPP.6'!D49</f>
        <v>11</v>
      </c>
      <c r="E49" s="339">
        <f>'4VG EPP.3'!E49+'4VG EPP.6'!E49</f>
        <v>3</v>
      </c>
    </row>
    <row r="50" spans="1:5" x14ac:dyDescent="0.2">
      <c r="A50" s="330" t="s">
        <v>126</v>
      </c>
      <c r="B50" s="331">
        <f>'4VG EPP.3'!B50+'4VG EPP.6'!B50</f>
        <v>25132</v>
      </c>
      <c r="C50" s="332">
        <f>'4VG EPP.3'!C50+'4VG EPP.6'!C50</f>
        <v>14847</v>
      </c>
      <c r="D50" s="333">
        <f>'4VG EPP.3'!D50+'4VG EPP.6'!D50</f>
        <v>10</v>
      </c>
      <c r="E50" s="334">
        <f>'4VG EPP.3'!E50+'4VG EPP.6'!E50</f>
        <v>12</v>
      </c>
    </row>
    <row r="51" spans="1:5" x14ac:dyDescent="0.2">
      <c r="A51" s="335" t="s">
        <v>127</v>
      </c>
      <c r="B51" s="336">
        <f>'4VG EPP.3'!B51+'4VG EPP.6'!B51</f>
        <v>24464</v>
      </c>
      <c r="C51" s="337">
        <f>'4VG EPP.3'!C51+'4VG EPP.6'!C51</f>
        <v>13924</v>
      </c>
      <c r="D51" s="338">
        <f>'4VG EPP.3'!D51+'4VG EPP.6'!D51</f>
        <v>8</v>
      </c>
      <c r="E51" s="339">
        <f>'4VG EPP.3'!E51+'4VG EPP.6'!E51</f>
        <v>5</v>
      </c>
    </row>
    <row r="52" spans="1:5" x14ac:dyDescent="0.2">
      <c r="A52" s="330" t="s">
        <v>128</v>
      </c>
      <c r="B52" s="331">
        <f>'4VG EPP.3'!B52+'4VG EPP.6'!B52</f>
        <v>23890</v>
      </c>
      <c r="C52" s="332">
        <f>'4VG EPP.3'!C52+'4VG EPP.6'!C52</f>
        <v>13559</v>
      </c>
      <c r="D52" s="333">
        <f>'4VG EPP.3'!D52+'4VG EPP.6'!D52</f>
        <v>8</v>
      </c>
      <c r="E52" s="334">
        <f>'4VG EPP.3'!E52+'4VG EPP.6'!E52</f>
        <v>7</v>
      </c>
    </row>
    <row r="53" spans="1:5" x14ac:dyDescent="0.2">
      <c r="A53" s="335" t="s">
        <v>129</v>
      </c>
      <c r="B53" s="336">
        <f>'4VG EPP.3'!B53+'4VG EPP.6'!B53</f>
        <v>23021</v>
      </c>
      <c r="C53" s="337">
        <f>'4VG EPP.3'!C53+'4VG EPP.6'!C53</f>
        <v>12823</v>
      </c>
      <c r="D53" s="338">
        <f>'4VG EPP.3'!D53+'4VG EPP.6'!D53</f>
        <v>17</v>
      </c>
      <c r="E53" s="339">
        <f>'4VG EPP.3'!E53+'4VG EPP.6'!E53</f>
        <v>1</v>
      </c>
    </row>
    <row r="54" spans="1:5" x14ac:dyDescent="0.2">
      <c r="A54" s="330" t="s">
        <v>130</v>
      </c>
      <c r="B54" s="331">
        <f>'4VG EPP.3'!B54+'4VG EPP.6'!B54</f>
        <v>21973</v>
      </c>
      <c r="C54" s="332">
        <f>'4VG EPP.3'!C54+'4VG EPP.6'!C54</f>
        <v>12023</v>
      </c>
      <c r="D54" s="333">
        <f>'4VG EPP.3'!D54+'4VG EPP.6'!D54</f>
        <v>25</v>
      </c>
      <c r="E54" s="334">
        <f>'4VG EPP.3'!E54+'4VG EPP.6'!E54</f>
        <v>11</v>
      </c>
    </row>
    <row r="55" spans="1:5" x14ac:dyDescent="0.2">
      <c r="A55" s="335" t="s">
        <v>131</v>
      </c>
      <c r="B55" s="336">
        <f>'4VG EPP.3'!B55+'4VG EPP.6'!B55</f>
        <v>20943</v>
      </c>
      <c r="C55" s="337">
        <f>'4VG EPP.3'!C55+'4VG EPP.6'!C55</f>
        <v>11362</v>
      </c>
      <c r="D55" s="338">
        <f>'4VG EPP.3'!D55+'4VG EPP.6'!D55</f>
        <v>25</v>
      </c>
      <c r="E55" s="339">
        <f>'4VG EPP.3'!E55+'4VG EPP.6'!E55</f>
        <v>6</v>
      </c>
    </row>
    <row r="56" spans="1:5" x14ac:dyDescent="0.2">
      <c r="A56" s="330" t="s">
        <v>132</v>
      </c>
      <c r="B56" s="331">
        <f>'4VG EPP.3'!B56+'4VG EPP.6'!B56</f>
        <v>19790</v>
      </c>
      <c r="C56" s="332">
        <f>'4VG EPP.3'!C56+'4VG EPP.6'!C56</f>
        <v>10390</v>
      </c>
      <c r="D56" s="333">
        <f>'4VG EPP.3'!D56+'4VG EPP.6'!D56</f>
        <v>14</v>
      </c>
      <c r="E56" s="334">
        <f>'4VG EPP.3'!E56+'4VG EPP.6'!E56</f>
        <v>6</v>
      </c>
    </row>
    <row r="57" spans="1:5" x14ac:dyDescent="0.2">
      <c r="A57" s="335" t="s">
        <v>133</v>
      </c>
      <c r="B57" s="336">
        <f>'4VG EPP.3'!B57+'4VG EPP.6'!B57</f>
        <v>18149</v>
      </c>
      <c r="C57" s="337">
        <f>'4VG EPP.3'!C57+'4VG EPP.6'!C57</f>
        <v>9841</v>
      </c>
      <c r="D57" s="338">
        <f>'4VG EPP.3'!D57+'4VG EPP.6'!D57</f>
        <v>13</v>
      </c>
      <c r="E57" s="339">
        <f>'4VG EPP.3'!E57+'4VG EPP.6'!E57</f>
        <v>5</v>
      </c>
    </row>
    <row r="58" spans="1:5" x14ac:dyDescent="0.2">
      <c r="A58" s="330" t="s">
        <v>134</v>
      </c>
      <c r="B58" s="331">
        <f>'4VG EPP.3'!B58+'4VG EPP.6'!B58</f>
        <v>17030</v>
      </c>
      <c r="C58" s="332">
        <f>'4VG EPP.3'!C58+'4VG EPP.6'!C58</f>
        <v>8804</v>
      </c>
      <c r="D58" s="333">
        <f>'4VG EPP.3'!D58+'4VG EPP.6'!D58</f>
        <v>15</v>
      </c>
      <c r="E58" s="334">
        <f>'4VG EPP.3'!E58+'4VG EPP.6'!E58</f>
        <v>8</v>
      </c>
    </row>
    <row r="59" spans="1:5" x14ac:dyDescent="0.2">
      <c r="A59" s="335" t="s">
        <v>135</v>
      </c>
      <c r="B59" s="336">
        <f>'4VG EPP.3'!B59+'4VG EPP.6'!B59</f>
        <v>15466</v>
      </c>
      <c r="C59" s="337">
        <f>'4VG EPP.3'!C59+'4VG EPP.6'!C59</f>
        <v>8203</v>
      </c>
      <c r="D59" s="338">
        <f>'4VG EPP.3'!D59+'4VG EPP.6'!D59</f>
        <v>18</v>
      </c>
      <c r="E59" s="339">
        <f>'4VG EPP.3'!E59+'4VG EPP.6'!E59</f>
        <v>2</v>
      </c>
    </row>
    <row r="60" spans="1:5" x14ac:dyDescent="0.2">
      <c r="A60" s="330" t="s">
        <v>136</v>
      </c>
      <c r="B60" s="331">
        <f>'4VG EPP.3'!B60+'4VG EPP.6'!B60</f>
        <v>14478</v>
      </c>
      <c r="C60" s="332">
        <f>'4VG EPP.3'!C60+'4VG EPP.6'!C60</f>
        <v>7340</v>
      </c>
      <c r="D60" s="333">
        <f>'4VG EPP.3'!D60+'4VG EPP.6'!D60</f>
        <v>13</v>
      </c>
      <c r="E60" s="334">
        <f>'4VG EPP.3'!E60+'4VG EPP.6'!E60</f>
        <v>6</v>
      </c>
    </row>
    <row r="61" spans="1:5" x14ac:dyDescent="0.2">
      <c r="A61" s="335" t="s">
        <v>137</v>
      </c>
      <c r="B61" s="336">
        <f>'4VG EPP.3'!B61+'4VG EPP.6'!B61</f>
        <v>12315</v>
      </c>
      <c r="C61" s="337">
        <f>'4VG EPP.3'!C61+'4VG EPP.6'!C61</f>
        <v>6859</v>
      </c>
      <c r="D61" s="338">
        <f>'4VG EPP.3'!D61+'4VG EPP.6'!D61</f>
        <v>8</v>
      </c>
      <c r="E61" s="339">
        <f>'4VG EPP.3'!E61+'4VG EPP.6'!E61</f>
        <v>2</v>
      </c>
    </row>
    <row r="62" spans="1:5" x14ac:dyDescent="0.2">
      <c r="A62" s="330" t="s">
        <v>138</v>
      </c>
      <c r="B62" s="331">
        <f>'4VG EPP.3'!B62+'4VG EPP.6'!B62</f>
        <v>10278</v>
      </c>
      <c r="C62" s="332">
        <f>'4VG EPP.3'!C62+'4VG EPP.6'!C62</f>
        <v>6161</v>
      </c>
      <c r="D62" s="333">
        <f>'4VG EPP.3'!D62+'4VG EPP.6'!D62</f>
        <v>5</v>
      </c>
      <c r="E62" s="334">
        <f>'4VG EPP.3'!E62+'4VG EPP.6'!E62</f>
        <v>4</v>
      </c>
    </row>
    <row r="63" spans="1:5" x14ac:dyDescent="0.2">
      <c r="A63" s="335" t="s">
        <v>139</v>
      </c>
      <c r="B63" s="336">
        <f>'4VG EPP.3'!B63+'4VG EPP.6'!B63</f>
        <v>8986</v>
      </c>
      <c r="C63" s="337">
        <f>'4VG EPP.3'!C63+'4VG EPP.6'!C63</f>
        <v>5523</v>
      </c>
      <c r="D63" s="338">
        <f>'4VG EPP.3'!D63+'4VG EPP.6'!D63</f>
        <v>16</v>
      </c>
      <c r="E63" s="339">
        <f>'4VG EPP.3'!E63+'4VG EPP.6'!E63</f>
        <v>1</v>
      </c>
    </row>
    <row r="64" spans="1:5" x14ac:dyDescent="0.2">
      <c r="A64" s="330" t="s">
        <v>140</v>
      </c>
      <c r="B64" s="331">
        <f>'4VG EPP.3'!B64+'4VG EPP.6'!B64</f>
        <v>7730</v>
      </c>
      <c r="C64" s="332">
        <f>'4VG EPP.3'!C64+'4VG EPP.6'!C64</f>
        <v>5035</v>
      </c>
      <c r="D64" s="333">
        <f>'4VG EPP.3'!D64+'4VG EPP.6'!D64</f>
        <v>10</v>
      </c>
      <c r="E64" s="334">
        <f>'4VG EPP.3'!E64+'4VG EPP.6'!E64</f>
        <v>6</v>
      </c>
    </row>
    <row r="65" spans="1:5" x14ac:dyDescent="0.2">
      <c r="A65" s="335" t="s">
        <v>141</v>
      </c>
      <c r="B65" s="336">
        <f>'4VG EPP.3'!B65+'4VG EPP.6'!B65</f>
        <v>6945</v>
      </c>
      <c r="C65" s="337">
        <f>'4VG EPP.3'!C65+'4VG EPP.6'!C65</f>
        <v>4527</v>
      </c>
      <c r="D65" s="338">
        <f>'4VG EPP.3'!D65+'4VG EPP.6'!D65</f>
        <v>10</v>
      </c>
      <c r="E65" s="339">
        <f>'4VG EPP.3'!E65+'4VG EPP.6'!E65</f>
        <v>2</v>
      </c>
    </row>
    <row r="66" spans="1:5" x14ac:dyDescent="0.2">
      <c r="A66" s="330" t="s">
        <v>142</v>
      </c>
      <c r="B66" s="333">
        <f>'4VG EPP.3'!B66+'4VG EPP.6'!B66</f>
        <v>48294</v>
      </c>
      <c r="C66" s="340">
        <f>'4VG EPP.3'!C66+'4VG EPP.6'!C66</f>
        <v>41937</v>
      </c>
      <c r="D66" s="333">
        <f>'4VG EPP.3'!D66+'4VG EPP.6'!D66</f>
        <v>121</v>
      </c>
      <c r="E66" s="341">
        <f>'4VG EPP.3'!E66+'4VG EPP.6'!E66</f>
        <v>42</v>
      </c>
    </row>
    <row r="67" spans="1:5" x14ac:dyDescent="0.2">
      <c r="A67" s="342" t="s">
        <v>149</v>
      </c>
      <c r="B67" s="343">
        <f>'4VG EPP.3'!B67+'4VG EPP.6'!B67</f>
        <v>0</v>
      </c>
      <c r="C67" s="344">
        <f>'4VG EPP.3'!C67+'4VG EPP.6'!C67</f>
        <v>596669</v>
      </c>
      <c r="D67" s="345">
        <f>'4VG EPP.3'!D67+'4VG EPP.6'!D67</f>
        <v>0</v>
      </c>
      <c r="E67" s="344">
        <f>'4VG EPP.3'!E67+'4VG EPP.6'!E67</f>
        <v>0</v>
      </c>
    </row>
    <row r="68" spans="1:5" ht="13.5" thickBot="1" x14ac:dyDescent="0.25">
      <c r="A68" s="346" t="s">
        <v>85</v>
      </c>
      <c r="B68" s="347">
        <f>SUM(B16:B67)</f>
        <v>1307808</v>
      </c>
      <c r="C68" s="348">
        <f t="shared" ref="C68:E68" si="0">SUM(C16:C67)</f>
        <v>1431573</v>
      </c>
      <c r="D68" s="347">
        <f t="shared" si="0"/>
        <v>475</v>
      </c>
      <c r="E68" s="348">
        <f t="shared" si="0"/>
        <v>202</v>
      </c>
    </row>
    <row r="69" spans="1:5" ht="11.25" customHeight="1" x14ac:dyDescent="0.2">
      <c r="A69" s="220"/>
    </row>
    <row r="75" spans="1:5" x14ac:dyDescent="0.2">
      <c r="E75" s="130"/>
    </row>
    <row r="77" spans="1:5" x14ac:dyDescent="0.2">
      <c r="B77" s="130"/>
      <c r="C77" s="130"/>
    </row>
    <row r="78" spans="1:5" x14ac:dyDescent="0.2">
      <c r="B78" s="130"/>
    </row>
    <row r="79" spans="1:5" x14ac:dyDescent="0.2">
      <c r="B79" s="130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89" firstPageNumber="38" orientation="portrait" useFirstPageNumber="1" r:id="rId1"/>
  <headerFooter>
    <oddFooter>&amp;R&amp;P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syncVertical="1" syncRef="A1" transitionEvaluation="1" codeName="Hoja29">
    <tabColor rgb="FFFFFF00"/>
    <pageSetUpPr fitToPage="1"/>
  </sheetPr>
  <dimension ref="A1:IV69"/>
  <sheetViews>
    <sheetView showGridLines="0" view="pageBreakPreview" zoomScaleNormal="75" zoomScaleSheetLayoutView="100" workbookViewId="0"/>
  </sheetViews>
  <sheetFormatPr baseColWidth="10" defaultColWidth="9.7109375" defaultRowHeight="12.75" x14ac:dyDescent="0.2"/>
  <cols>
    <col min="1" max="1" width="16.7109375" style="81" customWidth="1"/>
    <col min="2" max="5" width="19.28515625" style="81" customWidth="1"/>
    <col min="6" max="6" width="14.42578125" style="82" customWidth="1"/>
    <col min="7" max="10" width="16" style="156" customWidth="1"/>
    <col min="11" max="16" width="14.42578125" style="156" customWidth="1"/>
    <col min="17" max="18" width="9.5703125" style="156" customWidth="1"/>
    <col min="19" max="16384" width="9.7109375" style="156"/>
  </cols>
  <sheetData>
    <row r="1" spans="1:21" x14ac:dyDescent="0.2"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</row>
    <row r="2" spans="1:21" x14ac:dyDescent="0.2"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</row>
    <row r="3" spans="1:21" x14ac:dyDescent="0.2">
      <c r="A3" s="593" t="s">
        <v>87</v>
      </c>
      <c r="B3" s="593"/>
      <c r="C3" s="593"/>
      <c r="D3" s="593"/>
      <c r="E3" s="593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</row>
    <row r="4" spans="1:21" x14ac:dyDescent="0.2">
      <c r="A4" s="593" t="s">
        <v>88</v>
      </c>
      <c r="B4" s="593"/>
      <c r="C4" s="593"/>
      <c r="D4" s="593"/>
      <c r="E4" s="593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</row>
    <row r="5" spans="1:21" x14ac:dyDescent="0.2"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</row>
    <row r="6" spans="1:21" x14ac:dyDescent="0.2">
      <c r="A6" s="595" t="s">
        <v>284</v>
      </c>
      <c r="B6" s="595"/>
      <c r="C6" s="595"/>
      <c r="D6" s="595"/>
      <c r="E6" s="595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</row>
    <row r="7" spans="1:21" x14ac:dyDescent="0.2">
      <c r="A7" s="596"/>
      <c r="B7" s="596"/>
      <c r="C7" s="596"/>
      <c r="D7" s="596"/>
      <c r="E7" s="596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</row>
    <row r="8" spans="1:21" x14ac:dyDescent="0.2">
      <c r="A8" s="618" t="s">
        <v>65</v>
      </c>
      <c r="B8" s="618"/>
      <c r="C8" s="618"/>
      <c r="D8" s="618"/>
      <c r="E8" s="618"/>
      <c r="F8" s="194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</row>
    <row r="9" spans="1:21" x14ac:dyDescent="0.2">
      <c r="A9" s="196"/>
      <c r="B9" s="196"/>
      <c r="C9" s="196"/>
      <c r="D9" s="196"/>
      <c r="E9" s="196"/>
      <c r="F9" s="194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</row>
    <row r="10" spans="1:21" x14ac:dyDescent="0.2">
      <c r="A10" s="618" t="s">
        <v>89</v>
      </c>
      <c r="B10" s="618"/>
      <c r="C10" s="618"/>
      <c r="D10" s="618"/>
      <c r="E10" s="618"/>
      <c r="F10" s="194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</row>
    <row r="11" spans="1:21" x14ac:dyDescent="0.2">
      <c r="A11" s="197"/>
      <c r="B11" s="197"/>
      <c r="C11" s="197"/>
      <c r="D11" s="197"/>
      <c r="E11" s="197"/>
      <c r="F11" s="194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</row>
    <row r="12" spans="1:21" x14ac:dyDescent="0.2">
      <c r="A12" s="197" t="s">
        <v>143</v>
      </c>
      <c r="B12" s="197"/>
      <c r="C12" s="197" t="s">
        <v>144</v>
      </c>
      <c r="D12" s="197"/>
      <c r="E12" s="196"/>
      <c r="F12" s="194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</row>
    <row r="13" spans="1:21" ht="13.5" thickBot="1" x14ac:dyDescent="0.25">
      <c r="A13" s="198"/>
      <c r="B13" s="198"/>
      <c r="C13" s="198"/>
      <c r="D13" s="199"/>
      <c r="E13" s="200"/>
      <c r="F13" s="201"/>
      <c r="G13" s="201"/>
      <c r="H13" s="202"/>
      <c r="I13" s="203"/>
      <c r="J13" s="203"/>
    </row>
    <row r="14" spans="1:21" ht="12.75" customHeight="1" x14ac:dyDescent="0.2">
      <c r="A14" s="204" t="s">
        <v>90</v>
      </c>
      <c r="B14" s="614" t="s">
        <v>91</v>
      </c>
      <c r="C14" s="614"/>
      <c r="D14" s="615" t="s">
        <v>92</v>
      </c>
      <c r="E14" s="616"/>
      <c r="F14" s="205"/>
      <c r="G14" s="617"/>
      <c r="H14" s="617"/>
      <c r="I14" s="617"/>
      <c r="J14" s="617"/>
    </row>
    <row r="15" spans="1:21" ht="13.5" thickBot="1" x14ac:dyDescent="0.25">
      <c r="A15" s="206" t="s">
        <v>47</v>
      </c>
      <c r="B15" s="92" t="s">
        <v>81</v>
      </c>
      <c r="C15" s="93" t="s">
        <v>82</v>
      </c>
      <c r="D15" s="149" t="s">
        <v>81</v>
      </c>
      <c r="E15" s="150" t="s">
        <v>82</v>
      </c>
      <c r="F15" s="205"/>
      <c r="G15" s="207"/>
      <c r="H15" s="207"/>
      <c r="I15" s="207"/>
      <c r="J15" s="207"/>
    </row>
    <row r="16" spans="1:21" x14ac:dyDescent="0.2">
      <c r="A16" s="330" t="s">
        <v>93</v>
      </c>
      <c r="B16" s="331">
        <v>4</v>
      </c>
      <c r="C16" s="332">
        <v>1</v>
      </c>
      <c r="D16" s="333">
        <v>0</v>
      </c>
      <c r="E16" s="334">
        <v>0</v>
      </c>
      <c r="F16" s="209"/>
      <c r="G16" s="207"/>
      <c r="H16" s="207"/>
      <c r="I16" s="207"/>
      <c r="J16" s="207"/>
    </row>
    <row r="17" spans="1:5" x14ac:dyDescent="0.2">
      <c r="A17" s="335" t="s">
        <v>94</v>
      </c>
      <c r="B17" s="336">
        <v>71</v>
      </c>
      <c r="C17" s="337">
        <v>28</v>
      </c>
      <c r="D17" s="338">
        <v>0</v>
      </c>
      <c r="E17" s="339">
        <v>0</v>
      </c>
    </row>
    <row r="18" spans="1:5" x14ac:dyDescent="0.2">
      <c r="A18" s="330" t="s">
        <v>95</v>
      </c>
      <c r="B18" s="331">
        <v>287</v>
      </c>
      <c r="C18" s="332">
        <v>141</v>
      </c>
      <c r="D18" s="333">
        <v>0</v>
      </c>
      <c r="E18" s="334">
        <v>0</v>
      </c>
    </row>
    <row r="19" spans="1:5" x14ac:dyDescent="0.2">
      <c r="A19" s="335" t="s">
        <v>96</v>
      </c>
      <c r="B19" s="336">
        <v>824</v>
      </c>
      <c r="C19" s="337">
        <v>325</v>
      </c>
      <c r="D19" s="338">
        <v>0</v>
      </c>
      <c r="E19" s="339">
        <v>0</v>
      </c>
    </row>
    <row r="20" spans="1:5" x14ac:dyDescent="0.2">
      <c r="A20" s="330" t="s">
        <v>97</v>
      </c>
      <c r="B20" s="331">
        <v>3010</v>
      </c>
      <c r="C20" s="332">
        <v>1542</v>
      </c>
      <c r="D20" s="333">
        <v>0</v>
      </c>
      <c r="E20" s="334">
        <v>0</v>
      </c>
    </row>
    <row r="21" spans="1:5" x14ac:dyDescent="0.2">
      <c r="A21" s="335" t="s">
        <v>98</v>
      </c>
      <c r="B21" s="336">
        <v>5228</v>
      </c>
      <c r="C21" s="337">
        <v>2719</v>
      </c>
      <c r="D21" s="338">
        <v>1</v>
      </c>
      <c r="E21" s="339">
        <v>0</v>
      </c>
    </row>
    <row r="22" spans="1:5" x14ac:dyDescent="0.2">
      <c r="A22" s="330" t="s">
        <v>99</v>
      </c>
      <c r="B22" s="331">
        <v>6687</v>
      </c>
      <c r="C22" s="332">
        <v>3479</v>
      </c>
      <c r="D22" s="333">
        <v>1</v>
      </c>
      <c r="E22" s="334">
        <v>0</v>
      </c>
    </row>
    <row r="23" spans="1:5" x14ac:dyDescent="0.2">
      <c r="A23" s="335" t="s">
        <v>100</v>
      </c>
      <c r="B23" s="336">
        <v>8318</v>
      </c>
      <c r="C23" s="337">
        <v>4219</v>
      </c>
      <c r="D23" s="338">
        <v>0</v>
      </c>
      <c r="E23" s="339">
        <v>0</v>
      </c>
    </row>
    <row r="24" spans="1:5" x14ac:dyDescent="0.2">
      <c r="A24" s="330" t="s">
        <v>101</v>
      </c>
      <c r="B24" s="331">
        <v>10069</v>
      </c>
      <c r="C24" s="332">
        <v>5413</v>
      </c>
      <c r="D24" s="333">
        <v>0</v>
      </c>
      <c r="E24" s="334">
        <v>1</v>
      </c>
    </row>
    <row r="25" spans="1:5" x14ac:dyDescent="0.2">
      <c r="A25" s="335" t="s">
        <v>102</v>
      </c>
      <c r="B25" s="336">
        <v>12018</v>
      </c>
      <c r="C25" s="337">
        <v>6784</v>
      </c>
      <c r="D25" s="338">
        <v>0</v>
      </c>
      <c r="E25" s="339">
        <v>0</v>
      </c>
    </row>
    <row r="26" spans="1:5" x14ac:dyDescent="0.2">
      <c r="A26" s="330" t="s">
        <v>103</v>
      </c>
      <c r="B26" s="331">
        <v>13782</v>
      </c>
      <c r="C26" s="332">
        <v>7674</v>
      </c>
      <c r="D26" s="333">
        <v>0</v>
      </c>
      <c r="E26" s="334">
        <v>0</v>
      </c>
    </row>
    <row r="27" spans="1:5" x14ac:dyDescent="0.2">
      <c r="A27" s="335" t="s">
        <v>104</v>
      </c>
      <c r="B27" s="336">
        <v>14682</v>
      </c>
      <c r="C27" s="337">
        <v>8376</v>
      </c>
      <c r="D27" s="338">
        <v>1</v>
      </c>
      <c r="E27" s="339">
        <v>0</v>
      </c>
    </row>
    <row r="28" spans="1:5" x14ac:dyDescent="0.2">
      <c r="A28" s="330" t="s">
        <v>105</v>
      </c>
      <c r="B28" s="331">
        <v>15459</v>
      </c>
      <c r="C28" s="332">
        <v>8721</v>
      </c>
      <c r="D28" s="333">
        <v>1</v>
      </c>
      <c r="E28" s="334">
        <v>0</v>
      </c>
    </row>
    <row r="29" spans="1:5" x14ac:dyDescent="0.2">
      <c r="A29" s="335" t="s">
        <v>106</v>
      </c>
      <c r="B29" s="336">
        <v>15717</v>
      </c>
      <c r="C29" s="337">
        <v>8982</v>
      </c>
      <c r="D29" s="338">
        <v>0</v>
      </c>
      <c r="E29" s="339">
        <v>1</v>
      </c>
    </row>
    <row r="30" spans="1:5" x14ac:dyDescent="0.2">
      <c r="A30" s="330" t="s">
        <v>107</v>
      </c>
      <c r="B30" s="331">
        <v>15950</v>
      </c>
      <c r="C30" s="332">
        <v>8635</v>
      </c>
      <c r="D30" s="333">
        <v>3</v>
      </c>
      <c r="E30" s="334">
        <v>1</v>
      </c>
    </row>
    <row r="31" spans="1:5" x14ac:dyDescent="0.2">
      <c r="A31" s="335" t="s">
        <v>108</v>
      </c>
      <c r="B31" s="336">
        <v>15628</v>
      </c>
      <c r="C31" s="337">
        <v>8844</v>
      </c>
      <c r="D31" s="338">
        <v>1</v>
      </c>
      <c r="E31" s="339">
        <v>2</v>
      </c>
    </row>
    <row r="32" spans="1:5" x14ac:dyDescent="0.2">
      <c r="A32" s="330" t="s">
        <v>109</v>
      </c>
      <c r="B32" s="331">
        <v>15886</v>
      </c>
      <c r="C32" s="332">
        <v>9013</v>
      </c>
      <c r="D32" s="333">
        <v>2</v>
      </c>
      <c r="E32" s="334">
        <v>0</v>
      </c>
    </row>
    <row r="33" spans="1:256" x14ac:dyDescent="0.2">
      <c r="A33" s="335" t="s">
        <v>110</v>
      </c>
      <c r="B33" s="336">
        <v>16401</v>
      </c>
      <c r="C33" s="337">
        <v>8940</v>
      </c>
      <c r="D33" s="338">
        <v>3</v>
      </c>
      <c r="E33" s="339">
        <v>3</v>
      </c>
    </row>
    <row r="34" spans="1:256" x14ac:dyDescent="0.2">
      <c r="A34" s="330" t="s">
        <v>111</v>
      </c>
      <c r="B34" s="331">
        <v>16361</v>
      </c>
      <c r="C34" s="332">
        <v>8765</v>
      </c>
      <c r="D34" s="333">
        <v>1</v>
      </c>
      <c r="E34" s="334">
        <v>1</v>
      </c>
    </row>
    <row r="35" spans="1:256" x14ac:dyDescent="0.2">
      <c r="A35" s="335" t="s">
        <v>112</v>
      </c>
      <c r="B35" s="336">
        <v>16445</v>
      </c>
      <c r="C35" s="337">
        <v>8496</v>
      </c>
      <c r="D35" s="338">
        <v>5</v>
      </c>
      <c r="E35" s="339">
        <v>0</v>
      </c>
    </row>
    <row r="36" spans="1:256" x14ac:dyDescent="0.2">
      <c r="A36" s="330" t="s">
        <v>113</v>
      </c>
      <c r="B36" s="331">
        <v>15758</v>
      </c>
      <c r="C36" s="332">
        <v>8213</v>
      </c>
      <c r="D36" s="333">
        <v>7</v>
      </c>
      <c r="E36" s="334">
        <v>3</v>
      </c>
    </row>
    <row r="37" spans="1:256" x14ac:dyDescent="0.2">
      <c r="A37" s="335" t="s">
        <v>114</v>
      </c>
      <c r="B37" s="336">
        <v>15901</v>
      </c>
      <c r="C37" s="337">
        <v>8003</v>
      </c>
      <c r="D37" s="338">
        <v>3</v>
      </c>
      <c r="E37" s="339">
        <v>1</v>
      </c>
    </row>
    <row r="38" spans="1:256" x14ac:dyDescent="0.2">
      <c r="A38" s="330" t="s">
        <v>115</v>
      </c>
      <c r="B38" s="331">
        <v>14640</v>
      </c>
      <c r="C38" s="332">
        <v>7633</v>
      </c>
      <c r="D38" s="333">
        <v>1</v>
      </c>
      <c r="E38" s="334">
        <v>3</v>
      </c>
    </row>
    <row r="39" spans="1:256" x14ac:dyDescent="0.2">
      <c r="A39" s="335" t="s">
        <v>116</v>
      </c>
      <c r="B39" s="336">
        <v>14167</v>
      </c>
      <c r="C39" s="337">
        <v>7444</v>
      </c>
      <c r="D39" s="338">
        <v>2</v>
      </c>
      <c r="E39" s="339">
        <v>2</v>
      </c>
    </row>
    <row r="40" spans="1:256" x14ac:dyDescent="0.2">
      <c r="A40" s="330" t="s">
        <v>117</v>
      </c>
      <c r="B40" s="331">
        <v>14243</v>
      </c>
      <c r="C40" s="332">
        <v>7391</v>
      </c>
      <c r="D40" s="333">
        <v>5</v>
      </c>
      <c r="E40" s="334">
        <v>4</v>
      </c>
    </row>
    <row r="41" spans="1:256" x14ac:dyDescent="0.2">
      <c r="A41" s="335" t="s">
        <v>118</v>
      </c>
      <c r="B41" s="336">
        <v>13781</v>
      </c>
      <c r="C41" s="337">
        <v>7014</v>
      </c>
      <c r="D41" s="338">
        <v>0</v>
      </c>
      <c r="E41" s="339">
        <v>5</v>
      </c>
    </row>
    <row r="42" spans="1:256" x14ac:dyDescent="0.2">
      <c r="A42" s="350">
        <v>41</v>
      </c>
      <c r="B42" s="331">
        <v>13576</v>
      </c>
      <c r="C42" s="340">
        <v>6891</v>
      </c>
      <c r="D42" s="333">
        <v>4</v>
      </c>
      <c r="E42" s="341">
        <v>6</v>
      </c>
    </row>
    <row r="43" spans="1:256" ht="11.1" customHeight="1" x14ac:dyDescent="0.2">
      <c r="A43" s="335" t="s">
        <v>119</v>
      </c>
      <c r="B43" s="336">
        <v>13633</v>
      </c>
      <c r="C43" s="337">
        <v>6779</v>
      </c>
      <c r="D43" s="338">
        <v>6</v>
      </c>
      <c r="E43" s="339">
        <v>8</v>
      </c>
    </row>
    <row r="44" spans="1:256" x14ac:dyDescent="0.2">
      <c r="A44" s="330" t="s">
        <v>120</v>
      </c>
      <c r="B44" s="331">
        <v>13209</v>
      </c>
      <c r="C44" s="332">
        <v>6465</v>
      </c>
      <c r="D44" s="333">
        <v>6</v>
      </c>
      <c r="E44" s="334">
        <v>4</v>
      </c>
      <c r="F44" s="83"/>
      <c r="G44" s="211"/>
    </row>
    <row r="45" spans="1:256" x14ac:dyDescent="0.2">
      <c r="A45" s="335" t="s">
        <v>121</v>
      </c>
      <c r="B45" s="336">
        <v>12457</v>
      </c>
      <c r="C45" s="337">
        <v>6319</v>
      </c>
      <c r="D45" s="338">
        <v>7</v>
      </c>
      <c r="E45" s="339">
        <v>3</v>
      </c>
      <c r="F45" s="212"/>
      <c r="G45" s="213"/>
      <c r="H45" s="213"/>
      <c r="I45" s="213"/>
      <c r="J45" s="213"/>
      <c r="K45" s="207"/>
      <c r="L45" s="213"/>
      <c r="M45" s="213"/>
      <c r="N45" s="213"/>
      <c r="O45" s="213"/>
      <c r="P45" s="207"/>
      <c r="Q45" s="213"/>
      <c r="R45" s="213"/>
      <c r="S45" s="213"/>
      <c r="T45" s="213"/>
      <c r="U45" s="207"/>
      <c r="V45" s="213"/>
      <c r="W45" s="213"/>
      <c r="X45" s="213"/>
      <c r="Y45" s="213"/>
      <c r="Z45" s="207"/>
      <c r="AA45" s="213"/>
      <c r="AB45" s="213"/>
      <c r="AC45" s="213"/>
      <c r="AD45" s="213"/>
      <c r="AE45" s="207"/>
      <c r="AF45" s="213"/>
      <c r="AG45" s="213"/>
      <c r="AH45" s="213"/>
      <c r="AI45" s="213"/>
      <c r="AJ45" s="207"/>
      <c r="AK45" s="213"/>
      <c r="AL45" s="213"/>
      <c r="AM45" s="213"/>
      <c r="AN45" s="213"/>
      <c r="AO45" s="207"/>
      <c r="AP45" s="213"/>
      <c r="AQ45" s="213"/>
      <c r="AR45" s="213"/>
      <c r="AS45" s="213"/>
      <c r="AT45" s="207"/>
      <c r="AU45" s="213"/>
      <c r="AV45" s="213"/>
      <c r="AW45" s="213"/>
      <c r="AX45" s="213"/>
      <c r="AY45" s="207"/>
      <c r="AZ45" s="213"/>
      <c r="BA45" s="213"/>
      <c r="BB45" s="213"/>
      <c r="BC45" s="213"/>
      <c r="BD45" s="207"/>
      <c r="BE45" s="213"/>
      <c r="BF45" s="213"/>
      <c r="BG45" s="213"/>
      <c r="BH45" s="213"/>
      <c r="BI45" s="207"/>
      <c r="BJ45" s="213"/>
      <c r="BK45" s="213"/>
      <c r="BL45" s="213"/>
      <c r="BM45" s="213"/>
      <c r="BN45" s="207"/>
      <c r="BO45" s="213"/>
      <c r="BP45" s="213"/>
      <c r="BQ45" s="213"/>
      <c r="BR45" s="213"/>
      <c r="BS45" s="207"/>
      <c r="BT45" s="213"/>
      <c r="BU45" s="213"/>
      <c r="BV45" s="213"/>
      <c r="BW45" s="213"/>
      <c r="BX45" s="207"/>
      <c r="BY45" s="213"/>
      <c r="BZ45" s="213"/>
      <c r="CA45" s="213"/>
      <c r="CB45" s="213"/>
      <c r="CC45" s="207"/>
      <c r="CD45" s="213"/>
      <c r="CE45" s="213"/>
      <c r="CF45" s="213"/>
      <c r="CG45" s="213"/>
      <c r="CH45" s="207"/>
      <c r="CI45" s="213"/>
      <c r="CJ45" s="213"/>
      <c r="CK45" s="213"/>
      <c r="CL45" s="213"/>
      <c r="CM45" s="207"/>
      <c r="CN45" s="213"/>
      <c r="CO45" s="213"/>
      <c r="CP45" s="213"/>
      <c r="CQ45" s="213"/>
      <c r="CR45" s="207"/>
      <c r="CS45" s="213"/>
      <c r="CT45" s="213"/>
      <c r="CU45" s="213"/>
      <c r="CV45" s="213"/>
      <c r="CW45" s="207"/>
      <c r="CX45" s="213"/>
      <c r="CY45" s="213"/>
      <c r="CZ45" s="213"/>
      <c r="DA45" s="213"/>
      <c r="DB45" s="207"/>
      <c r="DC45" s="213"/>
      <c r="DD45" s="213"/>
      <c r="DE45" s="213"/>
      <c r="DF45" s="213"/>
      <c r="DG45" s="207"/>
      <c r="DH45" s="213"/>
      <c r="DI45" s="213"/>
      <c r="DJ45" s="213"/>
      <c r="DK45" s="213"/>
      <c r="DL45" s="207"/>
      <c r="DM45" s="213"/>
      <c r="DN45" s="213"/>
      <c r="DO45" s="213"/>
      <c r="DP45" s="213"/>
      <c r="DQ45" s="207"/>
      <c r="DR45" s="213"/>
      <c r="DS45" s="213"/>
      <c r="DT45" s="213"/>
      <c r="DU45" s="213"/>
      <c r="DV45" s="207"/>
      <c r="DW45" s="213"/>
      <c r="DX45" s="213"/>
      <c r="DY45" s="213"/>
      <c r="DZ45" s="213"/>
      <c r="EA45" s="207"/>
      <c r="EB45" s="213"/>
      <c r="EC45" s="213"/>
      <c r="ED45" s="213"/>
      <c r="EE45" s="213"/>
      <c r="EF45" s="207"/>
      <c r="EG45" s="213"/>
      <c r="EH45" s="213"/>
      <c r="EI45" s="213"/>
      <c r="EJ45" s="213"/>
      <c r="EK45" s="207"/>
      <c r="EL45" s="213"/>
      <c r="EM45" s="213"/>
      <c r="EN45" s="213"/>
      <c r="EO45" s="213"/>
      <c r="EP45" s="207"/>
      <c r="EQ45" s="213"/>
      <c r="ER45" s="213"/>
      <c r="ES45" s="213"/>
      <c r="ET45" s="213"/>
      <c r="EU45" s="207"/>
      <c r="EV45" s="213"/>
      <c r="EW45" s="213"/>
      <c r="EX45" s="213"/>
      <c r="EY45" s="213"/>
      <c r="EZ45" s="207"/>
      <c r="FA45" s="213"/>
      <c r="FB45" s="213"/>
      <c r="FC45" s="213"/>
      <c r="FD45" s="213"/>
      <c r="FE45" s="207"/>
      <c r="FF45" s="213"/>
      <c r="FG45" s="213"/>
      <c r="FH45" s="213"/>
      <c r="FI45" s="213"/>
      <c r="FJ45" s="207"/>
      <c r="FK45" s="213"/>
      <c r="FL45" s="213"/>
      <c r="FM45" s="213"/>
      <c r="FN45" s="213"/>
      <c r="FO45" s="207"/>
      <c r="FP45" s="213"/>
      <c r="FQ45" s="213"/>
      <c r="FR45" s="213"/>
      <c r="FS45" s="213"/>
      <c r="FT45" s="207"/>
      <c r="FU45" s="213"/>
      <c r="FV45" s="213"/>
      <c r="FW45" s="213"/>
      <c r="FX45" s="213"/>
      <c r="FY45" s="207"/>
      <c r="FZ45" s="213"/>
      <c r="GA45" s="213"/>
      <c r="GB45" s="213"/>
      <c r="GC45" s="213"/>
      <c r="GD45" s="207"/>
      <c r="GE45" s="213"/>
      <c r="GF45" s="213"/>
      <c r="GG45" s="213"/>
      <c r="GH45" s="213"/>
      <c r="GI45" s="207"/>
      <c r="GJ45" s="213"/>
      <c r="GK45" s="213"/>
      <c r="GL45" s="213"/>
      <c r="GM45" s="213"/>
      <c r="GN45" s="207"/>
      <c r="GO45" s="213"/>
      <c r="GP45" s="213"/>
      <c r="GQ45" s="213"/>
      <c r="GR45" s="213"/>
      <c r="GS45" s="207"/>
      <c r="GT45" s="213"/>
      <c r="GU45" s="213"/>
      <c r="GV45" s="213"/>
      <c r="GW45" s="213"/>
      <c r="GX45" s="207"/>
      <c r="GY45" s="213"/>
      <c r="GZ45" s="213"/>
      <c r="HA45" s="213"/>
      <c r="HB45" s="213"/>
      <c r="HC45" s="207"/>
      <c r="HD45" s="213"/>
      <c r="HE45" s="213"/>
      <c r="HF45" s="213"/>
      <c r="HG45" s="213"/>
      <c r="HH45" s="207"/>
      <c r="HI45" s="213"/>
      <c r="HJ45" s="213"/>
      <c r="HK45" s="213"/>
      <c r="HL45" s="213"/>
      <c r="HM45" s="207"/>
      <c r="HN45" s="213"/>
      <c r="HO45" s="213"/>
      <c r="HP45" s="213"/>
      <c r="HQ45" s="213"/>
      <c r="HR45" s="207"/>
      <c r="HS45" s="213"/>
      <c r="HT45" s="213"/>
      <c r="HU45" s="213"/>
      <c r="HV45" s="213"/>
      <c r="HW45" s="207"/>
      <c r="HX45" s="213"/>
      <c r="HY45" s="213"/>
      <c r="HZ45" s="213"/>
      <c r="IA45" s="213"/>
      <c r="IB45" s="207"/>
      <c r="IC45" s="213"/>
      <c r="ID45" s="213"/>
      <c r="IE45" s="213"/>
      <c r="IF45" s="213"/>
      <c r="IG45" s="207"/>
      <c r="IH45" s="213"/>
      <c r="II45" s="213"/>
      <c r="IJ45" s="213"/>
      <c r="IK45" s="213"/>
      <c r="IL45" s="207"/>
      <c r="IM45" s="213"/>
      <c r="IN45" s="213"/>
      <c r="IO45" s="213"/>
      <c r="IP45" s="213"/>
      <c r="IQ45" s="207"/>
      <c r="IR45" s="213"/>
      <c r="IS45" s="213"/>
      <c r="IT45" s="213"/>
      <c r="IU45" s="213"/>
      <c r="IV45" s="207"/>
    </row>
    <row r="46" spans="1:256" x14ac:dyDescent="0.2">
      <c r="A46" s="330" t="s">
        <v>122</v>
      </c>
      <c r="B46" s="331">
        <v>11797</v>
      </c>
      <c r="C46" s="332">
        <v>5751</v>
      </c>
      <c r="D46" s="333">
        <v>9</v>
      </c>
      <c r="E46" s="334">
        <v>7</v>
      </c>
      <c r="F46" s="214"/>
    </row>
    <row r="47" spans="1:256" x14ac:dyDescent="0.2">
      <c r="A47" s="335" t="s">
        <v>123</v>
      </c>
      <c r="B47" s="336">
        <v>25324</v>
      </c>
      <c r="C47" s="337">
        <v>16929</v>
      </c>
      <c r="D47" s="338">
        <v>9</v>
      </c>
      <c r="E47" s="339">
        <v>3</v>
      </c>
      <c r="F47" s="212"/>
      <c r="G47" s="213"/>
      <c r="H47" s="213"/>
      <c r="I47" s="213"/>
      <c r="J47" s="213"/>
      <c r="K47" s="207"/>
      <c r="L47" s="213"/>
      <c r="M47" s="213"/>
      <c r="N47" s="213"/>
      <c r="O47" s="213"/>
      <c r="P47" s="207"/>
      <c r="Q47" s="213"/>
      <c r="R47" s="213"/>
      <c r="S47" s="213"/>
      <c r="T47" s="213"/>
      <c r="U47" s="207"/>
      <c r="V47" s="213"/>
      <c r="W47" s="213"/>
      <c r="X47" s="213"/>
      <c r="Y47" s="213"/>
      <c r="Z47" s="207"/>
      <c r="AA47" s="213"/>
      <c r="AB47" s="213"/>
      <c r="AC47" s="213"/>
      <c r="AD47" s="213"/>
      <c r="AE47" s="207"/>
      <c r="AF47" s="213"/>
      <c r="AG47" s="213"/>
      <c r="AH47" s="213"/>
      <c r="AI47" s="213"/>
      <c r="AJ47" s="207"/>
      <c r="AK47" s="213"/>
      <c r="AL47" s="213"/>
      <c r="AM47" s="213"/>
      <c r="AN47" s="213"/>
      <c r="AO47" s="207"/>
      <c r="AP47" s="213"/>
      <c r="AQ47" s="213"/>
      <c r="AR47" s="213"/>
      <c r="AS47" s="213"/>
      <c r="AT47" s="207"/>
      <c r="AU47" s="213"/>
      <c r="AV47" s="213"/>
      <c r="AW47" s="213"/>
      <c r="AX47" s="213"/>
      <c r="AY47" s="207"/>
      <c r="AZ47" s="213"/>
      <c r="BA47" s="213"/>
      <c r="BB47" s="213"/>
      <c r="BC47" s="213"/>
      <c r="BD47" s="207"/>
      <c r="BE47" s="213"/>
      <c r="BF47" s="213"/>
      <c r="BG47" s="213"/>
      <c r="BH47" s="213"/>
      <c r="BI47" s="207"/>
      <c r="BJ47" s="213"/>
      <c r="BK47" s="213"/>
      <c r="BL47" s="213"/>
      <c r="BM47" s="213"/>
      <c r="BN47" s="207"/>
      <c r="BO47" s="213"/>
      <c r="BP47" s="213"/>
      <c r="BQ47" s="213"/>
      <c r="BR47" s="213"/>
      <c r="BS47" s="207"/>
      <c r="BT47" s="213"/>
      <c r="BU47" s="213"/>
      <c r="BV47" s="213"/>
      <c r="BW47" s="213"/>
      <c r="BX47" s="207"/>
      <c r="BY47" s="213"/>
      <c r="BZ47" s="213"/>
      <c r="CA47" s="213"/>
      <c r="CB47" s="213"/>
      <c r="CC47" s="207"/>
      <c r="CD47" s="213"/>
      <c r="CE47" s="213"/>
      <c r="CF47" s="213"/>
      <c r="CG47" s="213"/>
      <c r="CH47" s="207"/>
      <c r="CI47" s="213"/>
      <c r="CJ47" s="213"/>
      <c r="CK47" s="213"/>
      <c r="CL47" s="213"/>
      <c r="CM47" s="207"/>
      <c r="CN47" s="213"/>
      <c r="CO47" s="213"/>
      <c r="CP47" s="213"/>
      <c r="CQ47" s="213"/>
      <c r="CR47" s="207"/>
      <c r="CS47" s="213"/>
      <c r="CT47" s="213"/>
      <c r="CU47" s="213"/>
      <c r="CV47" s="213"/>
      <c r="CW47" s="207"/>
      <c r="CX47" s="213"/>
      <c r="CY47" s="213"/>
      <c r="CZ47" s="213"/>
      <c r="DA47" s="213"/>
      <c r="DB47" s="207"/>
      <c r="DC47" s="213"/>
      <c r="DD47" s="213"/>
      <c r="DE47" s="213"/>
      <c r="DF47" s="213"/>
      <c r="DG47" s="207"/>
      <c r="DH47" s="213"/>
      <c r="DI47" s="213"/>
      <c r="DJ47" s="213"/>
      <c r="DK47" s="213"/>
      <c r="DL47" s="207"/>
      <c r="DM47" s="213"/>
      <c r="DN47" s="213"/>
      <c r="DO47" s="213"/>
      <c r="DP47" s="213"/>
      <c r="DQ47" s="207"/>
      <c r="DR47" s="213"/>
      <c r="DS47" s="213"/>
      <c r="DT47" s="213"/>
      <c r="DU47" s="213"/>
      <c r="DV47" s="207"/>
      <c r="DW47" s="213"/>
      <c r="DX47" s="213"/>
      <c r="DY47" s="213"/>
      <c r="DZ47" s="213"/>
      <c r="EA47" s="207"/>
      <c r="EB47" s="213"/>
      <c r="EC47" s="213"/>
      <c r="ED47" s="213"/>
      <c r="EE47" s="213"/>
      <c r="EF47" s="207"/>
      <c r="EG47" s="213"/>
      <c r="EH47" s="213"/>
      <c r="EI47" s="213"/>
      <c r="EJ47" s="213"/>
      <c r="EK47" s="207"/>
      <c r="EL47" s="213"/>
      <c r="EM47" s="213"/>
      <c r="EN47" s="213"/>
      <c r="EO47" s="213"/>
      <c r="EP47" s="207"/>
      <c r="EQ47" s="213"/>
      <c r="ER47" s="213"/>
      <c r="ES47" s="213"/>
      <c r="ET47" s="213"/>
      <c r="EU47" s="207"/>
      <c r="EV47" s="213"/>
      <c r="EW47" s="213"/>
      <c r="EX47" s="213"/>
      <c r="EY47" s="213"/>
      <c r="EZ47" s="207"/>
      <c r="FA47" s="213"/>
      <c r="FB47" s="213"/>
      <c r="FC47" s="213"/>
      <c r="FD47" s="213"/>
      <c r="FE47" s="207"/>
      <c r="FF47" s="213"/>
      <c r="FG47" s="213"/>
      <c r="FH47" s="213"/>
      <c r="FI47" s="213"/>
      <c r="FJ47" s="207"/>
      <c r="FK47" s="213"/>
      <c r="FL47" s="213"/>
      <c r="FM47" s="213"/>
      <c r="FN47" s="213"/>
      <c r="FO47" s="207"/>
      <c r="FP47" s="213"/>
      <c r="FQ47" s="213"/>
      <c r="FR47" s="213"/>
      <c r="FS47" s="213"/>
      <c r="FT47" s="207"/>
      <c r="FU47" s="213"/>
      <c r="FV47" s="213"/>
      <c r="FW47" s="213"/>
      <c r="FX47" s="213"/>
      <c r="FY47" s="207"/>
      <c r="FZ47" s="213"/>
      <c r="GA47" s="213"/>
      <c r="GB47" s="213"/>
      <c r="GC47" s="213"/>
      <c r="GD47" s="207"/>
      <c r="GE47" s="213"/>
      <c r="GF47" s="213"/>
      <c r="GG47" s="213"/>
      <c r="GH47" s="213"/>
      <c r="GI47" s="207"/>
      <c r="GJ47" s="213"/>
      <c r="GK47" s="213"/>
      <c r="GL47" s="213"/>
      <c r="GM47" s="213"/>
      <c r="GN47" s="207"/>
      <c r="GO47" s="213"/>
      <c r="GP47" s="213"/>
      <c r="GQ47" s="213"/>
      <c r="GR47" s="213"/>
      <c r="GS47" s="207"/>
      <c r="GT47" s="213"/>
      <c r="GU47" s="213"/>
      <c r="GV47" s="213"/>
      <c r="GW47" s="213"/>
      <c r="GX47" s="207"/>
      <c r="GY47" s="213"/>
      <c r="GZ47" s="213"/>
      <c r="HA47" s="213"/>
      <c r="HB47" s="213"/>
      <c r="HC47" s="207"/>
      <c r="HD47" s="213"/>
      <c r="HE47" s="213"/>
      <c r="HF47" s="213"/>
      <c r="HG47" s="213"/>
      <c r="HH47" s="207"/>
      <c r="HI47" s="213"/>
      <c r="HJ47" s="213"/>
      <c r="HK47" s="213"/>
      <c r="HL47" s="213"/>
      <c r="HM47" s="207"/>
      <c r="HN47" s="213"/>
      <c r="HO47" s="213"/>
      <c r="HP47" s="213"/>
      <c r="HQ47" s="213"/>
      <c r="HR47" s="207"/>
      <c r="HS47" s="213"/>
      <c r="HT47" s="213"/>
      <c r="HU47" s="213"/>
      <c r="HV47" s="213"/>
      <c r="HW47" s="207"/>
      <c r="HX47" s="213"/>
      <c r="HY47" s="213"/>
      <c r="HZ47" s="213"/>
      <c r="IA47" s="213"/>
      <c r="IB47" s="207"/>
      <c r="IC47" s="213"/>
      <c r="ID47" s="213"/>
      <c r="IE47" s="213"/>
      <c r="IF47" s="213"/>
      <c r="IG47" s="207"/>
      <c r="IH47" s="213"/>
      <c r="II47" s="213"/>
      <c r="IJ47" s="213"/>
      <c r="IK47" s="213"/>
      <c r="IL47" s="207"/>
      <c r="IM47" s="213"/>
      <c r="IN47" s="213"/>
      <c r="IO47" s="213"/>
      <c r="IP47" s="213"/>
      <c r="IQ47" s="207"/>
      <c r="IR47" s="213"/>
      <c r="IS47" s="213"/>
      <c r="IT47" s="213"/>
      <c r="IU47" s="213"/>
      <c r="IV47" s="207"/>
    </row>
    <row r="48" spans="1:256" x14ac:dyDescent="0.2">
      <c r="A48" s="330" t="s">
        <v>124</v>
      </c>
      <c r="B48" s="331">
        <v>10837</v>
      </c>
      <c r="C48" s="332">
        <v>4804</v>
      </c>
      <c r="D48" s="333">
        <v>6</v>
      </c>
      <c r="E48" s="334">
        <v>4</v>
      </c>
      <c r="F48" s="214"/>
    </row>
    <row r="49" spans="1:5" x14ac:dyDescent="0.2">
      <c r="A49" s="335" t="s">
        <v>125</v>
      </c>
      <c r="B49" s="336">
        <v>10671</v>
      </c>
      <c r="C49" s="337">
        <v>4611</v>
      </c>
      <c r="D49" s="338">
        <v>8</v>
      </c>
      <c r="E49" s="339">
        <v>1</v>
      </c>
    </row>
    <row r="50" spans="1:5" x14ac:dyDescent="0.2">
      <c r="A50" s="330" t="s">
        <v>126</v>
      </c>
      <c r="B50" s="331">
        <v>10020</v>
      </c>
      <c r="C50" s="332">
        <v>4245</v>
      </c>
      <c r="D50" s="333">
        <v>10</v>
      </c>
      <c r="E50" s="334">
        <v>6</v>
      </c>
    </row>
    <row r="51" spans="1:5" x14ac:dyDescent="0.2">
      <c r="A51" s="335" t="s">
        <v>127</v>
      </c>
      <c r="B51" s="336">
        <v>9652</v>
      </c>
      <c r="C51" s="337">
        <v>3892</v>
      </c>
      <c r="D51" s="338">
        <v>5</v>
      </c>
      <c r="E51" s="339">
        <v>5</v>
      </c>
    </row>
    <row r="52" spans="1:5" x14ac:dyDescent="0.2">
      <c r="A52" s="330" t="s">
        <v>128</v>
      </c>
      <c r="B52" s="331">
        <v>9418</v>
      </c>
      <c r="C52" s="332">
        <v>3580</v>
      </c>
      <c r="D52" s="333">
        <v>5</v>
      </c>
      <c r="E52" s="334">
        <v>5</v>
      </c>
    </row>
    <row r="53" spans="1:5" x14ac:dyDescent="0.2">
      <c r="A53" s="335" t="s">
        <v>129</v>
      </c>
      <c r="B53" s="336">
        <v>9059</v>
      </c>
      <c r="C53" s="337">
        <v>3262</v>
      </c>
      <c r="D53" s="338">
        <v>13</v>
      </c>
      <c r="E53" s="339">
        <v>1</v>
      </c>
    </row>
    <row r="54" spans="1:5" x14ac:dyDescent="0.2">
      <c r="A54" s="330" t="s">
        <v>130</v>
      </c>
      <c r="B54" s="331">
        <v>8526</v>
      </c>
      <c r="C54" s="332">
        <v>2742</v>
      </c>
      <c r="D54" s="333">
        <v>18</v>
      </c>
      <c r="E54" s="334">
        <v>5</v>
      </c>
    </row>
    <row r="55" spans="1:5" x14ac:dyDescent="0.2">
      <c r="A55" s="335" t="s">
        <v>131</v>
      </c>
      <c r="B55" s="336">
        <v>8049</v>
      </c>
      <c r="C55" s="337">
        <v>2426</v>
      </c>
      <c r="D55" s="338">
        <v>22</v>
      </c>
      <c r="E55" s="339">
        <v>6</v>
      </c>
    </row>
    <row r="56" spans="1:5" x14ac:dyDescent="0.2">
      <c r="A56" s="330" t="s">
        <v>132</v>
      </c>
      <c r="B56" s="331">
        <v>7455</v>
      </c>
      <c r="C56" s="332">
        <v>2045</v>
      </c>
      <c r="D56" s="333">
        <v>9</v>
      </c>
      <c r="E56" s="334">
        <v>6</v>
      </c>
    </row>
    <row r="57" spans="1:5" x14ac:dyDescent="0.2">
      <c r="A57" s="335" t="s">
        <v>133</v>
      </c>
      <c r="B57" s="336">
        <v>6668</v>
      </c>
      <c r="C57" s="337">
        <v>1753</v>
      </c>
      <c r="D57" s="338">
        <v>11</v>
      </c>
      <c r="E57" s="339">
        <v>4</v>
      </c>
    </row>
    <row r="58" spans="1:5" x14ac:dyDescent="0.2">
      <c r="A58" s="330" t="s">
        <v>134</v>
      </c>
      <c r="B58" s="331">
        <v>6211</v>
      </c>
      <c r="C58" s="332">
        <v>1451</v>
      </c>
      <c r="D58" s="333">
        <v>10</v>
      </c>
      <c r="E58" s="334">
        <v>4</v>
      </c>
    </row>
    <row r="59" spans="1:5" x14ac:dyDescent="0.2">
      <c r="A59" s="335" t="s">
        <v>135</v>
      </c>
      <c r="B59" s="336">
        <v>5489</v>
      </c>
      <c r="C59" s="337">
        <v>1290</v>
      </c>
      <c r="D59" s="338">
        <v>14</v>
      </c>
      <c r="E59" s="339">
        <v>0</v>
      </c>
    </row>
    <row r="60" spans="1:5" x14ac:dyDescent="0.2">
      <c r="A60" s="330" t="s">
        <v>136</v>
      </c>
      <c r="B60" s="331">
        <v>5166</v>
      </c>
      <c r="C60" s="332">
        <v>1030</v>
      </c>
      <c r="D60" s="333">
        <v>13</v>
      </c>
      <c r="E60" s="334">
        <v>4</v>
      </c>
    </row>
    <row r="61" spans="1:5" x14ac:dyDescent="0.2">
      <c r="A61" s="335" t="s">
        <v>137</v>
      </c>
      <c r="B61" s="336">
        <v>4212</v>
      </c>
      <c r="C61" s="337">
        <v>837</v>
      </c>
      <c r="D61" s="338">
        <v>4</v>
      </c>
      <c r="E61" s="339">
        <v>2</v>
      </c>
    </row>
    <row r="62" spans="1:5" x14ac:dyDescent="0.2">
      <c r="A62" s="330" t="s">
        <v>138</v>
      </c>
      <c r="B62" s="331">
        <v>3442</v>
      </c>
      <c r="C62" s="332">
        <v>627</v>
      </c>
      <c r="D62" s="333">
        <v>5</v>
      </c>
      <c r="E62" s="334">
        <v>3</v>
      </c>
    </row>
    <row r="63" spans="1:5" x14ac:dyDescent="0.2">
      <c r="A63" s="335" t="s">
        <v>139</v>
      </c>
      <c r="B63" s="336">
        <v>2849</v>
      </c>
      <c r="C63" s="337">
        <v>437</v>
      </c>
      <c r="D63" s="338">
        <v>14</v>
      </c>
      <c r="E63" s="339">
        <v>1</v>
      </c>
    </row>
    <row r="64" spans="1:5" x14ac:dyDescent="0.2">
      <c r="A64" s="330" t="s">
        <v>140</v>
      </c>
      <c r="B64" s="331">
        <v>2474</v>
      </c>
      <c r="C64" s="332">
        <v>329</v>
      </c>
      <c r="D64" s="333">
        <v>6</v>
      </c>
      <c r="E64" s="334">
        <v>5</v>
      </c>
    </row>
    <row r="65" spans="1:5" x14ac:dyDescent="0.2">
      <c r="A65" s="335" t="s">
        <v>141</v>
      </c>
      <c r="B65" s="336">
        <v>2152</v>
      </c>
      <c r="C65" s="337">
        <v>225</v>
      </c>
      <c r="D65" s="338">
        <v>6</v>
      </c>
      <c r="E65" s="339">
        <v>1</v>
      </c>
    </row>
    <row r="66" spans="1:5" x14ac:dyDescent="0.2">
      <c r="A66" s="330" t="s">
        <v>142</v>
      </c>
      <c r="B66" s="333">
        <v>10123</v>
      </c>
      <c r="C66" s="340">
        <v>210</v>
      </c>
      <c r="D66" s="333">
        <v>107</v>
      </c>
      <c r="E66" s="341">
        <v>33</v>
      </c>
    </row>
    <row r="67" spans="1:5" x14ac:dyDescent="0.2">
      <c r="A67" s="342" t="s">
        <v>149</v>
      </c>
      <c r="B67" s="343"/>
      <c r="C67" s="344">
        <v>523808</v>
      </c>
      <c r="D67" s="345">
        <v>0</v>
      </c>
      <c r="E67" s="344">
        <v>0</v>
      </c>
    </row>
    <row r="68" spans="1:5" ht="13.5" thickBot="1" x14ac:dyDescent="0.25">
      <c r="A68" s="346" t="s">
        <v>85</v>
      </c>
      <c r="B68" s="347">
        <f>SUM(B16:B67)</f>
        <v>513786</v>
      </c>
      <c r="C68" s="348">
        <f>SUM(C16:C67)</f>
        <v>769533</v>
      </c>
      <c r="D68" s="347">
        <f t="shared" ref="D68:E68" si="0">SUM(D16:D67)</f>
        <v>364</v>
      </c>
      <c r="E68" s="348">
        <f t="shared" si="0"/>
        <v>154</v>
      </c>
    </row>
    <row r="69" spans="1:5" ht="11.25" customHeight="1" x14ac:dyDescent="0.2">
      <c r="A69" s="220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87" firstPageNumber="39" orientation="portrait" useFirstPageNumber="1" r:id="rId1"/>
  <headerFooter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7">
    <pageSetUpPr fitToPage="1"/>
  </sheetPr>
  <dimension ref="A1"/>
  <sheetViews>
    <sheetView view="pageBreakPreview" zoomScale="85" zoomScaleNormal="100" zoomScaleSheetLayoutView="85" workbookViewId="0">
      <selection activeCell="K14" sqref="K14"/>
    </sheetView>
  </sheetViews>
  <sheetFormatPr baseColWidth="10" defaultRowHeight="12.75" x14ac:dyDescent="0.2"/>
  <sheetData/>
  <pageMargins left="0" right="0" top="0" bottom="0" header="0.31496062992125984" footer="0.31496062992125984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syncVertical="1" syncRef="A1" transitionEvaluation="1" codeName="Hoja30">
    <tabColor rgb="FFFFFF00"/>
    <pageSetUpPr fitToPage="1"/>
  </sheetPr>
  <dimension ref="A1:IV69"/>
  <sheetViews>
    <sheetView showGridLines="0" view="pageBreakPreview" zoomScaleNormal="75" zoomScaleSheetLayoutView="100" workbookViewId="0"/>
  </sheetViews>
  <sheetFormatPr baseColWidth="10" defaultColWidth="9.7109375" defaultRowHeight="12.75" x14ac:dyDescent="0.2"/>
  <cols>
    <col min="1" max="1" width="16.7109375" style="81" customWidth="1"/>
    <col min="2" max="5" width="19.28515625" style="81" customWidth="1"/>
    <col min="6" max="6" width="14.42578125" style="82" customWidth="1"/>
    <col min="7" max="10" width="16" style="156" customWidth="1"/>
    <col min="11" max="16" width="14.42578125" style="156" customWidth="1"/>
    <col min="17" max="18" width="9.5703125" style="156" customWidth="1"/>
    <col min="19" max="16384" width="9.7109375" style="156"/>
  </cols>
  <sheetData>
    <row r="1" spans="1:21" x14ac:dyDescent="0.2"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</row>
    <row r="2" spans="1:21" x14ac:dyDescent="0.2"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</row>
    <row r="3" spans="1:21" x14ac:dyDescent="0.2">
      <c r="A3" s="593" t="s">
        <v>87</v>
      </c>
      <c r="B3" s="593"/>
      <c r="C3" s="593"/>
      <c r="D3" s="593"/>
      <c r="E3" s="593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</row>
    <row r="4" spans="1:21" x14ac:dyDescent="0.2">
      <c r="A4" s="593" t="s">
        <v>88</v>
      </c>
      <c r="B4" s="593"/>
      <c r="C4" s="593"/>
      <c r="D4" s="593"/>
      <c r="E4" s="593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</row>
    <row r="5" spans="1:21" x14ac:dyDescent="0.2"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</row>
    <row r="6" spans="1:21" x14ac:dyDescent="0.2">
      <c r="A6" s="595" t="s">
        <v>284</v>
      </c>
      <c r="B6" s="595"/>
      <c r="C6" s="595"/>
      <c r="D6" s="595"/>
      <c r="E6" s="595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</row>
    <row r="7" spans="1:21" x14ac:dyDescent="0.2">
      <c r="A7" s="596"/>
      <c r="B7" s="596"/>
      <c r="C7" s="596"/>
      <c r="D7" s="596"/>
      <c r="E7" s="596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</row>
    <row r="8" spans="1:21" x14ac:dyDescent="0.2">
      <c r="A8" s="618" t="s">
        <v>65</v>
      </c>
      <c r="B8" s="618"/>
      <c r="C8" s="618"/>
      <c r="D8" s="618"/>
      <c r="E8" s="618"/>
      <c r="F8" s="194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</row>
    <row r="9" spans="1:21" x14ac:dyDescent="0.2">
      <c r="A9" s="196"/>
      <c r="B9" s="196"/>
      <c r="C9" s="196"/>
      <c r="D9" s="196"/>
      <c r="E9" s="196"/>
      <c r="F9" s="194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</row>
    <row r="10" spans="1:21" x14ac:dyDescent="0.2">
      <c r="A10" s="618" t="s">
        <v>89</v>
      </c>
      <c r="B10" s="618"/>
      <c r="C10" s="618"/>
      <c r="D10" s="618"/>
      <c r="E10" s="618"/>
      <c r="F10" s="194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</row>
    <row r="11" spans="1:21" x14ac:dyDescent="0.2">
      <c r="A11" s="197"/>
      <c r="B11" s="197"/>
      <c r="C11" s="197"/>
      <c r="D11" s="197"/>
      <c r="E11" s="197"/>
      <c r="F11" s="194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</row>
    <row r="12" spans="1:21" x14ac:dyDescent="0.2">
      <c r="A12" s="197" t="s">
        <v>143</v>
      </c>
      <c r="B12" s="197"/>
      <c r="C12" s="197" t="s">
        <v>150</v>
      </c>
      <c r="D12" s="197"/>
      <c r="E12" s="196"/>
      <c r="F12" s="194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</row>
    <row r="13" spans="1:21" ht="13.5" thickBot="1" x14ac:dyDescent="0.25">
      <c r="A13" s="198"/>
      <c r="B13" s="198"/>
      <c r="C13" s="198"/>
      <c r="D13" s="199"/>
      <c r="E13" s="200"/>
      <c r="F13" s="201"/>
      <c r="G13" s="201"/>
      <c r="H13" s="202"/>
      <c r="I13" s="203"/>
      <c r="J13" s="203"/>
    </row>
    <row r="14" spans="1:21" ht="12.75" customHeight="1" x14ac:dyDescent="0.2">
      <c r="A14" s="204" t="s">
        <v>90</v>
      </c>
      <c r="B14" s="614" t="s">
        <v>91</v>
      </c>
      <c r="C14" s="614"/>
      <c r="D14" s="615" t="s">
        <v>92</v>
      </c>
      <c r="E14" s="616"/>
      <c r="F14" s="205"/>
      <c r="G14" s="617"/>
      <c r="H14" s="617"/>
      <c r="I14" s="617"/>
      <c r="J14" s="617"/>
    </row>
    <row r="15" spans="1:21" ht="13.5" thickBot="1" x14ac:dyDescent="0.25">
      <c r="A15" s="206" t="s">
        <v>47</v>
      </c>
      <c r="B15" s="92" t="s">
        <v>81</v>
      </c>
      <c r="C15" s="93" t="s">
        <v>82</v>
      </c>
      <c r="D15" s="149" t="s">
        <v>81</v>
      </c>
      <c r="E15" s="150" t="s">
        <v>82</v>
      </c>
      <c r="F15" s="205"/>
      <c r="G15" s="207"/>
      <c r="H15" s="207"/>
      <c r="I15" s="207"/>
      <c r="J15" s="207"/>
    </row>
    <row r="16" spans="1:21" x14ac:dyDescent="0.2">
      <c r="A16" s="330" t="s">
        <v>93</v>
      </c>
      <c r="B16" s="331">
        <v>109</v>
      </c>
      <c r="C16" s="332">
        <v>30</v>
      </c>
      <c r="D16" s="333">
        <v>0</v>
      </c>
      <c r="E16" s="334">
        <v>0</v>
      </c>
      <c r="F16" s="209"/>
      <c r="G16" s="207"/>
      <c r="H16" s="207"/>
      <c r="I16" s="207"/>
      <c r="J16" s="207"/>
    </row>
    <row r="17" spans="1:5" x14ac:dyDescent="0.2">
      <c r="A17" s="335" t="s">
        <v>94</v>
      </c>
      <c r="B17" s="336">
        <v>69</v>
      </c>
      <c r="C17" s="337">
        <v>28</v>
      </c>
      <c r="D17" s="338">
        <v>0</v>
      </c>
      <c r="E17" s="339">
        <v>0</v>
      </c>
    </row>
    <row r="18" spans="1:5" x14ac:dyDescent="0.2">
      <c r="A18" s="330" t="s">
        <v>95</v>
      </c>
      <c r="B18" s="331">
        <v>341</v>
      </c>
      <c r="C18" s="332">
        <v>161</v>
      </c>
      <c r="D18" s="333">
        <v>0</v>
      </c>
      <c r="E18" s="334">
        <v>0</v>
      </c>
    </row>
    <row r="19" spans="1:5" x14ac:dyDescent="0.2">
      <c r="A19" s="335" t="s">
        <v>96</v>
      </c>
      <c r="B19" s="336">
        <v>1209</v>
      </c>
      <c r="C19" s="337">
        <v>509</v>
      </c>
      <c r="D19" s="338">
        <v>0</v>
      </c>
      <c r="E19" s="339">
        <v>0</v>
      </c>
    </row>
    <row r="20" spans="1:5" x14ac:dyDescent="0.2">
      <c r="A20" s="330" t="s">
        <v>97</v>
      </c>
      <c r="B20" s="331">
        <v>4620</v>
      </c>
      <c r="C20" s="332">
        <v>2574</v>
      </c>
      <c r="D20" s="333">
        <v>0</v>
      </c>
      <c r="E20" s="334">
        <v>0</v>
      </c>
    </row>
    <row r="21" spans="1:5" x14ac:dyDescent="0.2">
      <c r="A21" s="335" t="s">
        <v>98</v>
      </c>
      <c r="B21" s="336">
        <v>8773</v>
      </c>
      <c r="C21" s="337">
        <v>6136</v>
      </c>
      <c r="D21" s="338">
        <v>0</v>
      </c>
      <c r="E21" s="339">
        <v>0</v>
      </c>
    </row>
    <row r="22" spans="1:5" x14ac:dyDescent="0.2">
      <c r="A22" s="330" t="s">
        <v>99</v>
      </c>
      <c r="B22" s="331">
        <v>11300</v>
      </c>
      <c r="C22" s="332">
        <v>7414</v>
      </c>
      <c r="D22" s="333">
        <v>0</v>
      </c>
      <c r="E22" s="334">
        <v>0</v>
      </c>
    </row>
    <row r="23" spans="1:5" x14ac:dyDescent="0.2">
      <c r="A23" s="335" t="s">
        <v>100</v>
      </c>
      <c r="B23" s="336">
        <v>13049</v>
      </c>
      <c r="C23" s="337">
        <v>8675</v>
      </c>
      <c r="D23" s="338">
        <v>0</v>
      </c>
      <c r="E23" s="339">
        <v>0</v>
      </c>
    </row>
    <row r="24" spans="1:5" x14ac:dyDescent="0.2">
      <c r="A24" s="330" t="s">
        <v>101</v>
      </c>
      <c r="B24" s="331">
        <v>18552</v>
      </c>
      <c r="C24" s="332">
        <v>13393</v>
      </c>
      <c r="D24" s="333">
        <v>0</v>
      </c>
      <c r="E24" s="334">
        <v>0</v>
      </c>
    </row>
    <row r="25" spans="1:5" x14ac:dyDescent="0.2">
      <c r="A25" s="335" t="s">
        <v>102</v>
      </c>
      <c r="B25" s="336">
        <v>22432</v>
      </c>
      <c r="C25" s="337">
        <v>16551</v>
      </c>
      <c r="D25" s="338">
        <v>0</v>
      </c>
      <c r="E25" s="339">
        <v>0</v>
      </c>
    </row>
    <row r="26" spans="1:5" x14ac:dyDescent="0.2">
      <c r="A26" s="330" t="s">
        <v>103</v>
      </c>
      <c r="B26" s="331">
        <v>25700</v>
      </c>
      <c r="C26" s="332">
        <v>19596</v>
      </c>
      <c r="D26" s="333">
        <v>0</v>
      </c>
      <c r="E26" s="334">
        <v>1</v>
      </c>
    </row>
    <row r="27" spans="1:5" x14ac:dyDescent="0.2">
      <c r="A27" s="335" t="s">
        <v>104</v>
      </c>
      <c r="B27" s="336">
        <v>26810</v>
      </c>
      <c r="C27" s="337">
        <v>19804</v>
      </c>
      <c r="D27" s="338">
        <v>0</v>
      </c>
      <c r="E27" s="339">
        <v>0</v>
      </c>
    </row>
    <row r="28" spans="1:5" x14ac:dyDescent="0.2">
      <c r="A28" s="330" t="s">
        <v>105</v>
      </c>
      <c r="B28" s="331">
        <v>28371</v>
      </c>
      <c r="C28" s="332">
        <v>21531</v>
      </c>
      <c r="D28" s="333">
        <v>0</v>
      </c>
      <c r="E28" s="334">
        <v>0</v>
      </c>
    </row>
    <row r="29" spans="1:5" x14ac:dyDescent="0.2">
      <c r="A29" s="335" t="s">
        <v>106</v>
      </c>
      <c r="B29" s="336">
        <v>29438</v>
      </c>
      <c r="C29" s="337">
        <v>22690</v>
      </c>
      <c r="D29" s="338">
        <v>0</v>
      </c>
      <c r="E29" s="339">
        <v>0</v>
      </c>
    </row>
    <row r="30" spans="1:5" x14ac:dyDescent="0.2">
      <c r="A30" s="330" t="s">
        <v>107</v>
      </c>
      <c r="B30" s="331">
        <v>27416</v>
      </c>
      <c r="C30" s="332">
        <v>20961</v>
      </c>
      <c r="D30" s="333">
        <v>0</v>
      </c>
      <c r="E30" s="334">
        <v>1</v>
      </c>
    </row>
    <row r="31" spans="1:5" x14ac:dyDescent="0.2">
      <c r="A31" s="335" t="s">
        <v>108</v>
      </c>
      <c r="B31" s="336">
        <v>22515</v>
      </c>
      <c r="C31" s="337">
        <v>16275</v>
      </c>
      <c r="D31" s="338">
        <v>0</v>
      </c>
      <c r="E31" s="339">
        <v>0</v>
      </c>
    </row>
    <row r="32" spans="1:5" x14ac:dyDescent="0.2">
      <c r="A32" s="330" t="s">
        <v>109</v>
      </c>
      <c r="B32" s="331">
        <v>20938</v>
      </c>
      <c r="C32" s="332">
        <v>15025</v>
      </c>
      <c r="D32" s="333">
        <v>1</v>
      </c>
      <c r="E32" s="334">
        <v>0</v>
      </c>
    </row>
    <row r="33" spans="1:256" x14ac:dyDescent="0.2">
      <c r="A33" s="335" t="s">
        <v>110</v>
      </c>
      <c r="B33" s="336">
        <v>21434</v>
      </c>
      <c r="C33" s="337">
        <v>15610</v>
      </c>
      <c r="D33" s="338">
        <v>1</v>
      </c>
      <c r="E33" s="339">
        <v>0</v>
      </c>
    </row>
    <row r="34" spans="1:256" x14ac:dyDescent="0.2">
      <c r="A34" s="330" t="s">
        <v>111</v>
      </c>
      <c r="B34" s="331">
        <v>21315</v>
      </c>
      <c r="C34" s="332">
        <v>15652</v>
      </c>
      <c r="D34" s="333">
        <v>0</v>
      </c>
      <c r="E34" s="334">
        <v>0</v>
      </c>
    </row>
    <row r="35" spans="1:256" x14ac:dyDescent="0.2">
      <c r="A35" s="335" t="s">
        <v>112</v>
      </c>
      <c r="B35" s="336">
        <v>21211</v>
      </c>
      <c r="C35" s="337">
        <v>15366</v>
      </c>
      <c r="D35" s="338">
        <v>1</v>
      </c>
      <c r="E35" s="339">
        <v>0</v>
      </c>
    </row>
    <row r="36" spans="1:256" x14ac:dyDescent="0.2">
      <c r="A36" s="330" t="s">
        <v>113</v>
      </c>
      <c r="B36" s="331">
        <v>20689</v>
      </c>
      <c r="C36" s="332">
        <v>15090</v>
      </c>
      <c r="D36" s="333">
        <v>2</v>
      </c>
      <c r="E36" s="334">
        <v>0</v>
      </c>
    </row>
    <row r="37" spans="1:256" x14ac:dyDescent="0.2">
      <c r="A37" s="335" t="s">
        <v>114</v>
      </c>
      <c r="B37" s="336">
        <v>20597</v>
      </c>
      <c r="C37" s="337">
        <v>14914</v>
      </c>
      <c r="D37" s="338">
        <v>1</v>
      </c>
      <c r="E37" s="339">
        <v>0</v>
      </c>
    </row>
    <row r="38" spans="1:256" x14ac:dyDescent="0.2">
      <c r="A38" s="330" t="s">
        <v>115</v>
      </c>
      <c r="B38" s="331">
        <v>19287</v>
      </c>
      <c r="C38" s="332">
        <v>14298</v>
      </c>
      <c r="D38" s="333">
        <v>4</v>
      </c>
      <c r="E38" s="334">
        <v>1</v>
      </c>
    </row>
    <row r="39" spans="1:256" x14ac:dyDescent="0.2">
      <c r="A39" s="335" t="s">
        <v>116</v>
      </c>
      <c r="B39" s="336">
        <v>22188</v>
      </c>
      <c r="C39" s="337">
        <v>14231</v>
      </c>
      <c r="D39" s="338">
        <v>3</v>
      </c>
      <c r="E39" s="339">
        <v>0</v>
      </c>
    </row>
    <row r="40" spans="1:256" x14ac:dyDescent="0.2">
      <c r="A40" s="330" t="s">
        <v>117</v>
      </c>
      <c r="B40" s="331">
        <v>19183</v>
      </c>
      <c r="C40" s="332">
        <v>14171</v>
      </c>
      <c r="D40" s="333">
        <v>3</v>
      </c>
      <c r="E40" s="334">
        <v>0</v>
      </c>
    </row>
    <row r="41" spans="1:256" x14ac:dyDescent="0.2">
      <c r="A41" s="335" t="s">
        <v>118</v>
      </c>
      <c r="B41" s="336">
        <v>18769</v>
      </c>
      <c r="C41" s="337">
        <v>13540</v>
      </c>
      <c r="D41" s="338">
        <v>5</v>
      </c>
      <c r="E41" s="339">
        <v>0</v>
      </c>
    </row>
    <row r="42" spans="1:256" x14ac:dyDescent="0.2">
      <c r="A42" s="350">
        <v>41</v>
      </c>
      <c r="B42" s="331">
        <v>18806</v>
      </c>
      <c r="C42" s="340">
        <v>13614</v>
      </c>
      <c r="D42" s="333">
        <v>3</v>
      </c>
      <c r="E42" s="341">
        <v>0</v>
      </c>
    </row>
    <row r="43" spans="1:256" ht="11.1" customHeight="1" x14ac:dyDescent="0.2">
      <c r="A43" s="335" t="s">
        <v>119</v>
      </c>
      <c r="B43" s="336">
        <v>18888</v>
      </c>
      <c r="C43" s="337">
        <v>13882</v>
      </c>
      <c r="D43" s="338">
        <v>4</v>
      </c>
      <c r="E43" s="339">
        <v>0</v>
      </c>
    </row>
    <row r="44" spans="1:256" x14ac:dyDescent="0.2">
      <c r="A44" s="330" t="s">
        <v>120</v>
      </c>
      <c r="B44" s="331">
        <v>18429</v>
      </c>
      <c r="C44" s="332">
        <v>13596</v>
      </c>
      <c r="D44" s="333">
        <v>4</v>
      </c>
      <c r="E44" s="334">
        <v>0</v>
      </c>
      <c r="F44" s="83"/>
      <c r="G44" s="211"/>
    </row>
    <row r="45" spans="1:256" x14ac:dyDescent="0.2">
      <c r="A45" s="335" t="s">
        <v>121</v>
      </c>
      <c r="B45" s="336">
        <v>17706</v>
      </c>
      <c r="C45" s="337">
        <v>13214</v>
      </c>
      <c r="D45" s="338">
        <v>3</v>
      </c>
      <c r="E45" s="339">
        <v>2</v>
      </c>
      <c r="F45" s="212"/>
      <c r="G45" s="213"/>
      <c r="H45" s="213"/>
      <c r="I45" s="213"/>
      <c r="J45" s="213"/>
      <c r="K45" s="207"/>
      <c r="L45" s="213"/>
      <c r="M45" s="213"/>
      <c r="N45" s="213"/>
      <c r="O45" s="213"/>
      <c r="P45" s="207"/>
      <c r="Q45" s="213"/>
      <c r="R45" s="213"/>
      <c r="S45" s="213"/>
      <c r="T45" s="213"/>
      <c r="U45" s="207"/>
      <c r="V45" s="213"/>
      <c r="W45" s="213"/>
      <c r="X45" s="213"/>
      <c r="Y45" s="213"/>
      <c r="Z45" s="207"/>
      <c r="AA45" s="213"/>
      <c r="AB45" s="213"/>
      <c r="AC45" s="213"/>
      <c r="AD45" s="213"/>
      <c r="AE45" s="207"/>
      <c r="AF45" s="213"/>
      <c r="AG45" s="213"/>
      <c r="AH45" s="213"/>
      <c r="AI45" s="213"/>
      <c r="AJ45" s="207"/>
      <c r="AK45" s="213"/>
      <c r="AL45" s="213"/>
      <c r="AM45" s="213"/>
      <c r="AN45" s="213"/>
      <c r="AO45" s="207"/>
      <c r="AP45" s="213"/>
      <c r="AQ45" s="213"/>
      <c r="AR45" s="213"/>
      <c r="AS45" s="213"/>
      <c r="AT45" s="207"/>
      <c r="AU45" s="213"/>
      <c r="AV45" s="213"/>
      <c r="AW45" s="213"/>
      <c r="AX45" s="213"/>
      <c r="AY45" s="207"/>
      <c r="AZ45" s="213"/>
      <c r="BA45" s="213"/>
      <c r="BB45" s="213"/>
      <c r="BC45" s="213"/>
      <c r="BD45" s="207"/>
      <c r="BE45" s="213"/>
      <c r="BF45" s="213"/>
      <c r="BG45" s="213"/>
      <c r="BH45" s="213"/>
      <c r="BI45" s="207"/>
      <c r="BJ45" s="213"/>
      <c r="BK45" s="213"/>
      <c r="BL45" s="213"/>
      <c r="BM45" s="213"/>
      <c r="BN45" s="207"/>
      <c r="BO45" s="213"/>
      <c r="BP45" s="213"/>
      <c r="BQ45" s="213"/>
      <c r="BR45" s="213"/>
      <c r="BS45" s="207"/>
      <c r="BT45" s="213"/>
      <c r="BU45" s="213"/>
      <c r="BV45" s="213"/>
      <c r="BW45" s="213"/>
      <c r="BX45" s="207"/>
      <c r="BY45" s="213"/>
      <c r="BZ45" s="213"/>
      <c r="CA45" s="213"/>
      <c r="CB45" s="213"/>
      <c r="CC45" s="207"/>
      <c r="CD45" s="213"/>
      <c r="CE45" s="213"/>
      <c r="CF45" s="213"/>
      <c r="CG45" s="213"/>
      <c r="CH45" s="207"/>
      <c r="CI45" s="213"/>
      <c r="CJ45" s="213"/>
      <c r="CK45" s="213"/>
      <c r="CL45" s="213"/>
      <c r="CM45" s="207"/>
      <c r="CN45" s="213"/>
      <c r="CO45" s="213"/>
      <c r="CP45" s="213"/>
      <c r="CQ45" s="213"/>
      <c r="CR45" s="207"/>
      <c r="CS45" s="213"/>
      <c r="CT45" s="213"/>
      <c r="CU45" s="213"/>
      <c r="CV45" s="213"/>
      <c r="CW45" s="207"/>
      <c r="CX45" s="213"/>
      <c r="CY45" s="213"/>
      <c r="CZ45" s="213"/>
      <c r="DA45" s="213"/>
      <c r="DB45" s="207"/>
      <c r="DC45" s="213"/>
      <c r="DD45" s="213"/>
      <c r="DE45" s="213"/>
      <c r="DF45" s="213"/>
      <c r="DG45" s="207"/>
      <c r="DH45" s="213"/>
      <c r="DI45" s="213"/>
      <c r="DJ45" s="213"/>
      <c r="DK45" s="213"/>
      <c r="DL45" s="207"/>
      <c r="DM45" s="213"/>
      <c r="DN45" s="213"/>
      <c r="DO45" s="213"/>
      <c r="DP45" s="213"/>
      <c r="DQ45" s="207"/>
      <c r="DR45" s="213"/>
      <c r="DS45" s="213"/>
      <c r="DT45" s="213"/>
      <c r="DU45" s="213"/>
      <c r="DV45" s="207"/>
      <c r="DW45" s="213"/>
      <c r="DX45" s="213"/>
      <c r="DY45" s="213"/>
      <c r="DZ45" s="213"/>
      <c r="EA45" s="207"/>
      <c r="EB45" s="213"/>
      <c r="EC45" s="213"/>
      <c r="ED45" s="213"/>
      <c r="EE45" s="213"/>
      <c r="EF45" s="207"/>
      <c r="EG45" s="213"/>
      <c r="EH45" s="213"/>
      <c r="EI45" s="213"/>
      <c r="EJ45" s="213"/>
      <c r="EK45" s="207"/>
      <c r="EL45" s="213"/>
      <c r="EM45" s="213"/>
      <c r="EN45" s="213"/>
      <c r="EO45" s="213"/>
      <c r="EP45" s="207"/>
      <c r="EQ45" s="213"/>
      <c r="ER45" s="213"/>
      <c r="ES45" s="213"/>
      <c r="ET45" s="213"/>
      <c r="EU45" s="207"/>
      <c r="EV45" s="213"/>
      <c r="EW45" s="213"/>
      <c r="EX45" s="213"/>
      <c r="EY45" s="213"/>
      <c r="EZ45" s="207"/>
      <c r="FA45" s="213"/>
      <c r="FB45" s="213"/>
      <c r="FC45" s="213"/>
      <c r="FD45" s="213"/>
      <c r="FE45" s="207"/>
      <c r="FF45" s="213"/>
      <c r="FG45" s="213"/>
      <c r="FH45" s="213"/>
      <c r="FI45" s="213"/>
      <c r="FJ45" s="207"/>
      <c r="FK45" s="213"/>
      <c r="FL45" s="213"/>
      <c r="FM45" s="213"/>
      <c r="FN45" s="213"/>
      <c r="FO45" s="207"/>
      <c r="FP45" s="213"/>
      <c r="FQ45" s="213"/>
      <c r="FR45" s="213"/>
      <c r="FS45" s="213"/>
      <c r="FT45" s="207"/>
      <c r="FU45" s="213"/>
      <c r="FV45" s="213"/>
      <c r="FW45" s="213"/>
      <c r="FX45" s="213"/>
      <c r="FY45" s="207"/>
      <c r="FZ45" s="213"/>
      <c r="GA45" s="213"/>
      <c r="GB45" s="213"/>
      <c r="GC45" s="213"/>
      <c r="GD45" s="207"/>
      <c r="GE45" s="213"/>
      <c r="GF45" s="213"/>
      <c r="GG45" s="213"/>
      <c r="GH45" s="213"/>
      <c r="GI45" s="207"/>
      <c r="GJ45" s="213"/>
      <c r="GK45" s="213"/>
      <c r="GL45" s="213"/>
      <c r="GM45" s="213"/>
      <c r="GN45" s="207"/>
      <c r="GO45" s="213"/>
      <c r="GP45" s="213"/>
      <c r="GQ45" s="213"/>
      <c r="GR45" s="213"/>
      <c r="GS45" s="207"/>
      <c r="GT45" s="213"/>
      <c r="GU45" s="213"/>
      <c r="GV45" s="213"/>
      <c r="GW45" s="213"/>
      <c r="GX45" s="207"/>
      <c r="GY45" s="213"/>
      <c r="GZ45" s="213"/>
      <c r="HA45" s="213"/>
      <c r="HB45" s="213"/>
      <c r="HC45" s="207"/>
      <c r="HD45" s="213"/>
      <c r="HE45" s="213"/>
      <c r="HF45" s="213"/>
      <c r="HG45" s="213"/>
      <c r="HH45" s="207"/>
      <c r="HI45" s="213"/>
      <c r="HJ45" s="213"/>
      <c r="HK45" s="213"/>
      <c r="HL45" s="213"/>
      <c r="HM45" s="207"/>
      <c r="HN45" s="213"/>
      <c r="HO45" s="213"/>
      <c r="HP45" s="213"/>
      <c r="HQ45" s="213"/>
      <c r="HR45" s="207"/>
      <c r="HS45" s="213"/>
      <c r="HT45" s="213"/>
      <c r="HU45" s="213"/>
      <c r="HV45" s="213"/>
      <c r="HW45" s="207"/>
      <c r="HX45" s="213"/>
      <c r="HY45" s="213"/>
      <c r="HZ45" s="213"/>
      <c r="IA45" s="213"/>
      <c r="IB45" s="207"/>
      <c r="IC45" s="213"/>
      <c r="ID45" s="213"/>
      <c r="IE45" s="213"/>
      <c r="IF45" s="213"/>
      <c r="IG45" s="207"/>
      <c r="IH45" s="213"/>
      <c r="II45" s="213"/>
      <c r="IJ45" s="213"/>
      <c r="IK45" s="213"/>
      <c r="IL45" s="207"/>
      <c r="IM45" s="213"/>
      <c r="IN45" s="213"/>
      <c r="IO45" s="213"/>
      <c r="IP45" s="213"/>
      <c r="IQ45" s="207"/>
      <c r="IR45" s="213"/>
      <c r="IS45" s="213"/>
      <c r="IT45" s="213"/>
      <c r="IU45" s="213"/>
      <c r="IV45" s="207"/>
    </row>
    <row r="46" spans="1:256" x14ac:dyDescent="0.2">
      <c r="A46" s="330" t="s">
        <v>122</v>
      </c>
      <c r="B46" s="331">
        <v>17400</v>
      </c>
      <c r="C46" s="332">
        <v>12790</v>
      </c>
      <c r="D46" s="333">
        <v>6</v>
      </c>
      <c r="E46" s="334">
        <v>1</v>
      </c>
      <c r="F46" s="214"/>
    </row>
    <row r="47" spans="1:256" x14ac:dyDescent="0.2">
      <c r="A47" s="335" t="s">
        <v>123</v>
      </c>
      <c r="B47" s="336">
        <v>16556</v>
      </c>
      <c r="C47" s="337">
        <v>12228</v>
      </c>
      <c r="D47" s="338">
        <v>2</v>
      </c>
      <c r="E47" s="339">
        <v>1</v>
      </c>
      <c r="F47" s="212"/>
      <c r="G47" s="213"/>
      <c r="H47" s="213"/>
      <c r="I47" s="213"/>
      <c r="J47" s="213"/>
      <c r="K47" s="207"/>
      <c r="L47" s="213"/>
      <c r="M47" s="213"/>
      <c r="N47" s="213"/>
      <c r="O47" s="213"/>
      <c r="P47" s="207"/>
      <c r="Q47" s="213"/>
      <c r="R47" s="213"/>
      <c r="S47" s="213"/>
      <c r="T47" s="213"/>
      <c r="U47" s="207"/>
      <c r="V47" s="213"/>
      <c r="W47" s="213"/>
      <c r="X47" s="213"/>
      <c r="Y47" s="213"/>
      <c r="Z47" s="207"/>
      <c r="AA47" s="213"/>
      <c r="AB47" s="213"/>
      <c r="AC47" s="213"/>
      <c r="AD47" s="213"/>
      <c r="AE47" s="207"/>
      <c r="AF47" s="213"/>
      <c r="AG47" s="213"/>
      <c r="AH47" s="213"/>
      <c r="AI47" s="213"/>
      <c r="AJ47" s="207"/>
      <c r="AK47" s="213"/>
      <c r="AL47" s="213"/>
      <c r="AM47" s="213"/>
      <c r="AN47" s="213"/>
      <c r="AO47" s="207"/>
      <c r="AP47" s="213"/>
      <c r="AQ47" s="213"/>
      <c r="AR47" s="213"/>
      <c r="AS47" s="213"/>
      <c r="AT47" s="207"/>
      <c r="AU47" s="213"/>
      <c r="AV47" s="213"/>
      <c r="AW47" s="213"/>
      <c r="AX47" s="213"/>
      <c r="AY47" s="207"/>
      <c r="AZ47" s="213"/>
      <c r="BA47" s="213"/>
      <c r="BB47" s="213"/>
      <c r="BC47" s="213"/>
      <c r="BD47" s="207"/>
      <c r="BE47" s="213"/>
      <c r="BF47" s="213"/>
      <c r="BG47" s="213"/>
      <c r="BH47" s="213"/>
      <c r="BI47" s="207"/>
      <c r="BJ47" s="213"/>
      <c r="BK47" s="213"/>
      <c r="BL47" s="213"/>
      <c r="BM47" s="213"/>
      <c r="BN47" s="207"/>
      <c r="BO47" s="213"/>
      <c r="BP47" s="213"/>
      <c r="BQ47" s="213"/>
      <c r="BR47" s="213"/>
      <c r="BS47" s="207"/>
      <c r="BT47" s="213"/>
      <c r="BU47" s="213"/>
      <c r="BV47" s="213"/>
      <c r="BW47" s="213"/>
      <c r="BX47" s="207"/>
      <c r="BY47" s="213"/>
      <c r="BZ47" s="213"/>
      <c r="CA47" s="213"/>
      <c r="CB47" s="213"/>
      <c r="CC47" s="207"/>
      <c r="CD47" s="213"/>
      <c r="CE47" s="213"/>
      <c r="CF47" s="213"/>
      <c r="CG47" s="213"/>
      <c r="CH47" s="207"/>
      <c r="CI47" s="213"/>
      <c r="CJ47" s="213"/>
      <c r="CK47" s="213"/>
      <c r="CL47" s="213"/>
      <c r="CM47" s="207"/>
      <c r="CN47" s="213"/>
      <c r="CO47" s="213"/>
      <c r="CP47" s="213"/>
      <c r="CQ47" s="213"/>
      <c r="CR47" s="207"/>
      <c r="CS47" s="213"/>
      <c r="CT47" s="213"/>
      <c r="CU47" s="213"/>
      <c r="CV47" s="213"/>
      <c r="CW47" s="207"/>
      <c r="CX47" s="213"/>
      <c r="CY47" s="213"/>
      <c r="CZ47" s="213"/>
      <c r="DA47" s="213"/>
      <c r="DB47" s="207"/>
      <c r="DC47" s="213"/>
      <c r="DD47" s="213"/>
      <c r="DE47" s="213"/>
      <c r="DF47" s="213"/>
      <c r="DG47" s="207"/>
      <c r="DH47" s="213"/>
      <c r="DI47" s="213"/>
      <c r="DJ47" s="213"/>
      <c r="DK47" s="213"/>
      <c r="DL47" s="207"/>
      <c r="DM47" s="213"/>
      <c r="DN47" s="213"/>
      <c r="DO47" s="213"/>
      <c r="DP47" s="213"/>
      <c r="DQ47" s="207"/>
      <c r="DR47" s="213"/>
      <c r="DS47" s="213"/>
      <c r="DT47" s="213"/>
      <c r="DU47" s="213"/>
      <c r="DV47" s="207"/>
      <c r="DW47" s="213"/>
      <c r="DX47" s="213"/>
      <c r="DY47" s="213"/>
      <c r="DZ47" s="213"/>
      <c r="EA47" s="207"/>
      <c r="EB47" s="213"/>
      <c r="EC47" s="213"/>
      <c r="ED47" s="213"/>
      <c r="EE47" s="213"/>
      <c r="EF47" s="207"/>
      <c r="EG47" s="213"/>
      <c r="EH47" s="213"/>
      <c r="EI47" s="213"/>
      <c r="EJ47" s="213"/>
      <c r="EK47" s="207"/>
      <c r="EL47" s="213"/>
      <c r="EM47" s="213"/>
      <c r="EN47" s="213"/>
      <c r="EO47" s="213"/>
      <c r="EP47" s="207"/>
      <c r="EQ47" s="213"/>
      <c r="ER47" s="213"/>
      <c r="ES47" s="213"/>
      <c r="ET47" s="213"/>
      <c r="EU47" s="207"/>
      <c r="EV47" s="213"/>
      <c r="EW47" s="213"/>
      <c r="EX47" s="213"/>
      <c r="EY47" s="213"/>
      <c r="EZ47" s="207"/>
      <c r="FA47" s="213"/>
      <c r="FB47" s="213"/>
      <c r="FC47" s="213"/>
      <c r="FD47" s="213"/>
      <c r="FE47" s="207"/>
      <c r="FF47" s="213"/>
      <c r="FG47" s="213"/>
      <c r="FH47" s="213"/>
      <c r="FI47" s="213"/>
      <c r="FJ47" s="207"/>
      <c r="FK47" s="213"/>
      <c r="FL47" s="213"/>
      <c r="FM47" s="213"/>
      <c r="FN47" s="213"/>
      <c r="FO47" s="207"/>
      <c r="FP47" s="213"/>
      <c r="FQ47" s="213"/>
      <c r="FR47" s="213"/>
      <c r="FS47" s="213"/>
      <c r="FT47" s="207"/>
      <c r="FU47" s="213"/>
      <c r="FV47" s="213"/>
      <c r="FW47" s="213"/>
      <c r="FX47" s="213"/>
      <c r="FY47" s="207"/>
      <c r="FZ47" s="213"/>
      <c r="GA47" s="213"/>
      <c r="GB47" s="213"/>
      <c r="GC47" s="213"/>
      <c r="GD47" s="207"/>
      <c r="GE47" s="213"/>
      <c r="GF47" s="213"/>
      <c r="GG47" s="213"/>
      <c r="GH47" s="213"/>
      <c r="GI47" s="207"/>
      <c r="GJ47" s="213"/>
      <c r="GK47" s="213"/>
      <c r="GL47" s="213"/>
      <c r="GM47" s="213"/>
      <c r="GN47" s="207"/>
      <c r="GO47" s="213"/>
      <c r="GP47" s="213"/>
      <c r="GQ47" s="213"/>
      <c r="GR47" s="213"/>
      <c r="GS47" s="207"/>
      <c r="GT47" s="213"/>
      <c r="GU47" s="213"/>
      <c r="GV47" s="213"/>
      <c r="GW47" s="213"/>
      <c r="GX47" s="207"/>
      <c r="GY47" s="213"/>
      <c r="GZ47" s="213"/>
      <c r="HA47" s="213"/>
      <c r="HB47" s="213"/>
      <c r="HC47" s="207"/>
      <c r="HD47" s="213"/>
      <c r="HE47" s="213"/>
      <c r="HF47" s="213"/>
      <c r="HG47" s="213"/>
      <c r="HH47" s="207"/>
      <c r="HI47" s="213"/>
      <c r="HJ47" s="213"/>
      <c r="HK47" s="213"/>
      <c r="HL47" s="213"/>
      <c r="HM47" s="207"/>
      <c r="HN47" s="213"/>
      <c r="HO47" s="213"/>
      <c r="HP47" s="213"/>
      <c r="HQ47" s="213"/>
      <c r="HR47" s="207"/>
      <c r="HS47" s="213"/>
      <c r="HT47" s="213"/>
      <c r="HU47" s="213"/>
      <c r="HV47" s="213"/>
      <c r="HW47" s="207"/>
      <c r="HX47" s="213"/>
      <c r="HY47" s="213"/>
      <c r="HZ47" s="213"/>
      <c r="IA47" s="213"/>
      <c r="IB47" s="207"/>
      <c r="IC47" s="213"/>
      <c r="ID47" s="213"/>
      <c r="IE47" s="213"/>
      <c r="IF47" s="213"/>
      <c r="IG47" s="207"/>
      <c r="IH47" s="213"/>
      <c r="II47" s="213"/>
      <c r="IJ47" s="213"/>
      <c r="IK47" s="213"/>
      <c r="IL47" s="207"/>
      <c r="IM47" s="213"/>
      <c r="IN47" s="213"/>
      <c r="IO47" s="213"/>
      <c r="IP47" s="213"/>
      <c r="IQ47" s="207"/>
      <c r="IR47" s="213"/>
      <c r="IS47" s="213"/>
      <c r="IT47" s="213"/>
      <c r="IU47" s="213"/>
      <c r="IV47" s="207"/>
    </row>
    <row r="48" spans="1:256" x14ac:dyDescent="0.2">
      <c r="A48" s="330" t="s">
        <v>124</v>
      </c>
      <c r="B48" s="331">
        <v>16168</v>
      </c>
      <c r="C48" s="332">
        <v>11743</v>
      </c>
      <c r="D48" s="333">
        <v>1</v>
      </c>
      <c r="E48" s="334">
        <v>4</v>
      </c>
      <c r="F48" s="214"/>
    </row>
    <row r="49" spans="1:5" x14ac:dyDescent="0.2">
      <c r="A49" s="335" t="s">
        <v>125</v>
      </c>
      <c r="B49" s="336">
        <v>15835</v>
      </c>
      <c r="C49" s="337">
        <v>11110</v>
      </c>
      <c r="D49" s="338">
        <v>3</v>
      </c>
      <c r="E49" s="339">
        <v>2</v>
      </c>
    </row>
    <row r="50" spans="1:5" x14ac:dyDescent="0.2">
      <c r="A50" s="330" t="s">
        <v>126</v>
      </c>
      <c r="B50" s="331">
        <v>15112</v>
      </c>
      <c r="C50" s="332">
        <v>10602</v>
      </c>
      <c r="D50" s="333">
        <v>0</v>
      </c>
      <c r="E50" s="334">
        <v>6</v>
      </c>
    </row>
    <row r="51" spans="1:5" x14ac:dyDescent="0.2">
      <c r="A51" s="335" t="s">
        <v>127</v>
      </c>
      <c r="B51" s="336">
        <v>14812</v>
      </c>
      <c r="C51" s="337">
        <v>10032</v>
      </c>
      <c r="D51" s="338">
        <v>3</v>
      </c>
      <c r="E51" s="339">
        <v>0</v>
      </c>
    </row>
    <row r="52" spans="1:5" x14ac:dyDescent="0.2">
      <c r="A52" s="330" t="s">
        <v>128</v>
      </c>
      <c r="B52" s="331">
        <v>14472</v>
      </c>
      <c r="C52" s="332">
        <v>9979</v>
      </c>
      <c r="D52" s="333">
        <v>3</v>
      </c>
      <c r="E52" s="334">
        <v>2</v>
      </c>
    </row>
    <row r="53" spans="1:5" x14ac:dyDescent="0.2">
      <c r="A53" s="335" t="s">
        <v>129</v>
      </c>
      <c r="B53" s="336">
        <v>13962</v>
      </c>
      <c r="C53" s="337">
        <v>9561</v>
      </c>
      <c r="D53" s="338">
        <v>4</v>
      </c>
      <c r="E53" s="339">
        <v>0</v>
      </c>
    </row>
    <row r="54" spans="1:5" x14ac:dyDescent="0.2">
      <c r="A54" s="330" t="s">
        <v>130</v>
      </c>
      <c r="B54" s="331">
        <v>13447</v>
      </c>
      <c r="C54" s="332">
        <v>9281</v>
      </c>
      <c r="D54" s="333">
        <v>7</v>
      </c>
      <c r="E54" s="334">
        <v>6</v>
      </c>
    </row>
    <row r="55" spans="1:5" x14ac:dyDescent="0.2">
      <c r="A55" s="335" t="s">
        <v>131</v>
      </c>
      <c r="B55" s="336">
        <v>12894</v>
      </c>
      <c r="C55" s="337">
        <v>8936</v>
      </c>
      <c r="D55" s="338">
        <v>3</v>
      </c>
      <c r="E55" s="339">
        <v>0</v>
      </c>
    </row>
    <row r="56" spans="1:5" x14ac:dyDescent="0.2">
      <c r="A56" s="330" t="s">
        <v>132</v>
      </c>
      <c r="B56" s="331">
        <v>12335</v>
      </c>
      <c r="C56" s="332">
        <v>8345</v>
      </c>
      <c r="D56" s="333">
        <v>5</v>
      </c>
      <c r="E56" s="334">
        <v>0</v>
      </c>
    </row>
    <row r="57" spans="1:5" x14ac:dyDescent="0.2">
      <c r="A57" s="335" t="s">
        <v>133</v>
      </c>
      <c r="B57" s="336">
        <v>11481</v>
      </c>
      <c r="C57" s="337">
        <v>8088</v>
      </c>
      <c r="D57" s="338">
        <v>2</v>
      </c>
      <c r="E57" s="339">
        <v>1</v>
      </c>
    </row>
    <row r="58" spans="1:5" x14ac:dyDescent="0.2">
      <c r="A58" s="330" t="s">
        <v>134</v>
      </c>
      <c r="B58" s="331">
        <v>10819</v>
      </c>
      <c r="C58" s="332">
        <v>7353</v>
      </c>
      <c r="D58" s="333">
        <v>5</v>
      </c>
      <c r="E58" s="334">
        <v>4</v>
      </c>
    </row>
    <row r="59" spans="1:5" x14ac:dyDescent="0.2">
      <c r="A59" s="335" t="s">
        <v>135</v>
      </c>
      <c r="B59" s="336">
        <v>9977</v>
      </c>
      <c r="C59" s="337">
        <v>6913</v>
      </c>
      <c r="D59" s="338">
        <v>4</v>
      </c>
      <c r="E59" s="339">
        <v>2</v>
      </c>
    </row>
    <row r="60" spans="1:5" x14ac:dyDescent="0.2">
      <c r="A60" s="330" t="s">
        <v>136</v>
      </c>
      <c r="B60" s="331">
        <v>9312</v>
      </c>
      <c r="C60" s="332">
        <v>6310</v>
      </c>
      <c r="D60" s="333">
        <v>0</v>
      </c>
      <c r="E60" s="334">
        <v>2</v>
      </c>
    </row>
    <row r="61" spans="1:5" x14ac:dyDescent="0.2">
      <c r="A61" s="335" t="s">
        <v>137</v>
      </c>
      <c r="B61" s="336">
        <v>8103</v>
      </c>
      <c r="C61" s="337">
        <v>6022</v>
      </c>
      <c r="D61" s="338">
        <v>4</v>
      </c>
      <c r="E61" s="339">
        <v>0</v>
      </c>
    </row>
    <row r="62" spans="1:5" x14ac:dyDescent="0.2">
      <c r="A62" s="330" t="s">
        <v>138</v>
      </c>
      <c r="B62" s="331">
        <v>6836</v>
      </c>
      <c r="C62" s="332">
        <v>5534</v>
      </c>
      <c r="D62" s="333">
        <v>0</v>
      </c>
      <c r="E62" s="334">
        <v>1</v>
      </c>
    </row>
    <row r="63" spans="1:5" x14ac:dyDescent="0.2">
      <c r="A63" s="335" t="s">
        <v>139</v>
      </c>
      <c r="B63" s="336">
        <v>6137</v>
      </c>
      <c r="C63" s="337">
        <v>5086</v>
      </c>
      <c r="D63" s="338">
        <v>2</v>
      </c>
      <c r="E63" s="339">
        <v>0</v>
      </c>
    </row>
    <row r="64" spans="1:5" x14ac:dyDescent="0.2">
      <c r="A64" s="330" t="s">
        <v>140</v>
      </c>
      <c r="B64" s="331">
        <v>5256</v>
      </c>
      <c r="C64" s="332">
        <v>4706</v>
      </c>
      <c r="D64" s="333">
        <v>4</v>
      </c>
      <c r="E64" s="334">
        <v>1</v>
      </c>
    </row>
    <row r="65" spans="1:5" x14ac:dyDescent="0.2">
      <c r="A65" s="335" t="s">
        <v>141</v>
      </c>
      <c r="B65" s="336">
        <v>4793</v>
      </c>
      <c r="C65" s="337">
        <v>4302</v>
      </c>
      <c r="D65" s="338">
        <v>4</v>
      </c>
      <c r="E65" s="339">
        <v>1</v>
      </c>
    </row>
    <row r="66" spans="1:5" x14ac:dyDescent="0.2">
      <c r="A66" s="330" t="s">
        <v>142</v>
      </c>
      <c r="B66" s="333">
        <v>38171</v>
      </c>
      <c r="C66" s="340">
        <v>41727</v>
      </c>
      <c r="D66" s="333">
        <v>14</v>
      </c>
      <c r="E66" s="341">
        <v>9</v>
      </c>
    </row>
    <row r="67" spans="1:5" x14ac:dyDescent="0.2">
      <c r="A67" s="342" t="s">
        <v>149</v>
      </c>
      <c r="B67" s="343"/>
      <c r="C67" s="344">
        <v>72861</v>
      </c>
      <c r="D67" s="345">
        <v>0</v>
      </c>
      <c r="E67" s="344">
        <v>0</v>
      </c>
    </row>
    <row r="68" spans="1:5" ht="13.5" thickBot="1" x14ac:dyDescent="0.25">
      <c r="A68" s="346" t="s">
        <v>85</v>
      </c>
      <c r="B68" s="347">
        <f>SUM(B16:B67)</f>
        <v>794022</v>
      </c>
      <c r="C68" s="348">
        <f>SUM(C16:C67)</f>
        <v>662040</v>
      </c>
      <c r="D68" s="347">
        <f t="shared" ref="D68:E68" si="0">SUM(D16:D67)</f>
        <v>111</v>
      </c>
      <c r="E68" s="348">
        <f t="shared" si="0"/>
        <v>48</v>
      </c>
    </row>
    <row r="69" spans="1:5" ht="11.25" customHeight="1" x14ac:dyDescent="0.2">
      <c r="A69" s="220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87" firstPageNumber="40" orientation="portrait" useFirstPageNumber="1" r:id="rId1"/>
  <headerFooter>
    <oddFooter>&amp;R&amp;P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syncVertical="1" syncRef="A1" transitionEvaluation="1" codeName="Hoja31">
    <pageSetUpPr fitToPage="1"/>
  </sheetPr>
  <dimension ref="A1:IV69"/>
  <sheetViews>
    <sheetView showGridLines="0" view="pageBreakPreview" zoomScaleNormal="75" zoomScaleSheetLayoutView="100" workbookViewId="0"/>
  </sheetViews>
  <sheetFormatPr baseColWidth="10" defaultColWidth="9.7109375" defaultRowHeight="12.75" x14ac:dyDescent="0.2"/>
  <cols>
    <col min="1" max="1" width="16.7109375" style="81" customWidth="1"/>
    <col min="2" max="5" width="19.28515625" style="81" customWidth="1"/>
    <col min="6" max="6" width="14.42578125" style="82" customWidth="1"/>
    <col min="7" max="10" width="16" style="156" customWidth="1"/>
    <col min="11" max="16" width="14.42578125" style="156" customWidth="1"/>
    <col min="17" max="18" width="9.5703125" style="156" customWidth="1"/>
    <col min="19" max="16384" width="9.7109375" style="156"/>
  </cols>
  <sheetData>
    <row r="1" spans="1:21" x14ac:dyDescent="0.2"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</row>
    <row r="2" spans="1:21" x14ac:dyDescent="0.2"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</row>
    <row r="3" spans="1:21" x14ac:dyDescent="0.2">
      <c r="A3" s="593" t="s">
        <v>87</v>
      </c>
      <c r="B3" s="593"/>
      <c r="C3" s="593"/>
      <c r="D3" s="593"/>
      <c r="E3" s="593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</row>
    <row r="4" spans="1:21" x14ac:dyDescent="0.2">
      <c r="A4" s="593" t="s">
        <v>88</v>
      </c>
      <c r="B4" s="593"/>
      <c r="C4" s="593"/>
      <c r="D4" s="593"/>
      <c r="E4" s="593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</row>
    <row r="5" spans="1:21" x14ac:dyDescent="0.2"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</row>
    <row r="6" spans="1:21" x14ac:dyDescent="0.2">
      <c r="A6" s="595" t="s">
        <v>284</v>
      </c>
      <c r="B6" s="595"/>
      <c r="C6" s="595"/>
      <c r="D6" s="595"/>
      <c r="E6" s="595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</row>
    <row r="7" spans="1:21" x14ac:dyDescent="0.2">
      <c r="A7" s="596"/>
      <c r="B7" s="596"/>
      <c r="C7" s="596"/>
      <c r="D7" s="596"/>
      <c r="E7" s="596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</row>
    <row r="8" spans="1:21" x14ac:dyDescent="0.2">
      <c r="A8" s="618" t="s">
        <v>65</v>
      </c>
      <c r="B8" s="618"/>
      <c r="C8" s="618"/>
      <c r="D8" s="618"/>
      <c r="E8" s="618"/>
      <c r="F8" s="194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</row>
    <row r="9" spans="1:21" ht="5.25" customHeight="1" x14ac:dyDescent="0.2">
      <c r="A9" s="196"/>
      <c r="B9" s="196"/>
      <c r="C9" s="196"/>
      <c r="D9" s="196"/>
      <c r="E9" s="196"/>
      <c r="F9" s="194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</row>
    <row r="10" spans="1:21" x14ac:dyDescent="0.2">
      <c r="A10" s="618" t="s">
        <v>147</v>
      </c>
      <c r="B10" s="618"/>
      <c r="C10" s="618"/>
      <c r="D10" s="618"/>
      <c r="E10" s="618"/>
      <c r="F10" s="194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</row>
    <row r="11" spans="1:21" ht="3.75" customHeight="1" x14ac:dyDescent="0.2">
      <c r="A11" s="197"/>
      <c r="B11" s="197"/>
      <c r="C11" s="197"/>
      <c r="D11" s="197"/>
      <c r="E11" s="197"/>
      <c r="F11" s="194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</row>
    <row r="12" spans="1:21" x14ac:dyDescent="0.2">
      <c r="A12" s="197"/>
      <c r="B12" s="197"/>
      <c r="C12" s="197" t="s">
        <v>9</v>
      </c>
      <c r="D12" s="197"/>
      <c r="E12" s="197"/>
      <c r="F12" s="194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</row>
    <row r="13" spans="1:21" ht="13.5" thickBot="1" x14ac:dyDescent="0.25">
      <c r="A13" s="198"/>
      <c r="B13" s="198"/>
      <c r="C13" s="198"/>
      <c r="D13" s="199"/>
      <c r="E13" s="200"/>
      <c r="F13" s="201"/>
      <c r="G13" s="201"/>
      <c r="H13" s="202"/>
      <c r="I13" s="203"/>
      <c r="J13" s="203"/>
    </row>
    <row r="14" spans="1:21" ht="12.75" customHeight="1" x14ac:dyDescent="0.2">
      <c r="A14" s="204" t="s">
        <v>90</v>
      </c>
      <c r="B14" s="614" t="s">
        <v>91</v>
      </c>
      <c r="C14" s="614"/>
      <c r="D14" s="615" t="s">
        <v>92</v>
      </c>
      <c r="E14" s="616"/>
      <c r="F14" s="205"/>
      <c r="G14" s="617"/>
      <c r="H14" s="617"/>
      <c r="I14" s="617"/>
      <c r="J14" s="617"/>
    </row>
    <row r="15" spans="1:21" ht="13.5" thickBot="1" x14ac:dyDescent="0.25">
      <c r="A15" s="206" t="s">
        <v>47</v>
      </c>
      <c r="B15" s="92" t="s">
        <v>81</v>
      </c>
      <c r="C15" s="93" t="s">
        <v>82</v>
      </c>
      <c r="D15" s="149" t="s">
        <v>81</v>
      </c>
      <c r="E15" s="150" t="s">
        <v>82</v>
      </c>
      <c r="F15" s="205"/>
      <c r="G15" s="207"/>
      <c r="H15" s="207"/>
      <c r="I15" s="207"/>
      <c r="J15" s="207"/>
    </row>
    <row r="16" spans="1:21" x14ac:dyDescent="0.2">
      <c r="A16" s="330" t="s">
        <v>93</v>
      </c>
      <c r="B16" s="331">
        <f>'4VG PSA.3'!B16+'4VG PSA.6'!B16</f>
        <v>6670</v>
      </c>
      <c r="C16" s="332">
        <f>'4VG PSA.3'!C16+'4VG PSA.6'!C16</f>
        <v>6683</v>
      </c>
      <c r="D16" s="333">
        <f>'4VG PSA.3'!D16+'4VG PSA.6'!D16</f>
        <v>9</v>
      </c>
      <c r="E16" s="334">
        <f>'4VG PSA.3'!E16+'4VG PSA.6'!E16</f>
        <v>37</v>
      </c>
      <c r="F16" s="209"/>
      <c r="G16" s="207"/>
      <c r="H16" s="207"/>
      <c r="I16" s="207"/>
      <c r="J16" s="207"/>
    </row>
    <row r="17" spans="1:5" x14ac:dyDescent="0.2">
      <c r="A17" s="335" t="s">
        <v>94</v>
      </c>
      <c r="B17" s="336">
        <f>'4VG PSA.3'!B17+'4VG PSA.6'!B17</f>
        <v>1077</v>
      </c>
      <c r="C17" s="337">
        <f>'4VG PSA.3'!C17+'4VG PSA.6'!C17</f>
        <v>741</v>
      </c>
      <c r="D17" s="338">
        <f>'4VG PSA.3'!D17+'4VG PSA.6'!D17</f>
        <v>12</v>
      </c>
      <c r="E17" s="339">
        <f>'4VG PSA.3'!E17+'4VG PSA.6'!E17</f>
        <v>2</v>
      </c>
    </row>
    <row r="18" spans="1:5" x14ac:dyDescent="0.2">
      <c r="A18" s="330" t="s">
        <v>95</v>
      </c>
      <c r="B18" s="331">
        <f>'4VG PSA.3'!B18+'4VG PSA.6'!B18</f>
        <v>2307</v>
      </c>
      <c r="C18" s="332">
        <f>'4VG PSA.3'!C18+'4VG PSA.6'!C18</f>
        <v>1160</v>
      </c>
      <c r="D18" s="333">
        <f>'4VG PSA.3'!D18+'4VG PSA.6'!D18</f>
        <v>0</v>
      </c>
      <c r="E18" s="334">
        <f>'4VG PSA.3'!E18+'4VG PSA.6'!E18</f>
        <v>0</v>
      </c>
    </row>
    <row r="19" spans="1:5" x14ac:dyDescent="0.2">
      <c r="A19" s="335" t="s">
        <v>96</v>
      </c>
      <c r="B19" s="336">
        <f>'4VG PSA.3'!B19+'4VG PSA.6'!B19</f>
        <v>9012</v>
      </c>
      <c r="C19" s="337">
        <f>'4VG PSA.3'!C19+'4VG PSA.6'!C19</f>
        <v>3780</v>
      </c>
      <c r="D19" s="338">
        <f>'4VG PSA.3'!D19+'4VG PSA.6'!D19</f>
        <v>1</v>
      </c>
      <c r="E19" s="339">
        <f>'4VG PSA.3'!E19+'4VG PSA.6'!E19</f>
        <v>2</v>
      </c>
    </row>
    <row r="20" spans="1:5" x14ac:dyDescent="0.2">
      <c r="A20" s="330" t="s">
        <v>97</v>
      </c>
      <c r="B20" s="331">
        <f>'4VG PSA.3'!B20+'4VG PSA.6'!B20</f>
        <v>26342</v>
      </c>
      <c r="C20" s="332">
        <f>'4VG PSA.3'!C20+'4VG PSA.6'!C20</f>
        <v>13876</v>
      </c>
      <c r="D20" s="333">
        <f>'4VG PSA.3'!D20+'4VG PSA.6'!D20</f>
        <v>3</v>
      </c>
      <c r="E20" s="334">
        <f>'4VG PSA.3'!E20+'4VG PSA.6'!E20</f>
        <v>0</v>
      </c>
    </row>
    <row r="21" spans="1:5" x14ac:dyDescent="0.2">
      <c r="A21" s="335" t="s">
        <v>98</v>
      </c>
      <c r="B21" s="336">
        <f>'4VG PSA.3'!B21+'4VG PSA.6'!B21</f>
        <v>42897</v>
      </c>
      <c r="C21" s="337">
        <f>'4VG PSA.3'!C21+'4VG PSA.6'!C21</f>
        <v>23777</v>
      </c>
      <c r="D21" s="338">
        <f>'4VG PSA.3'!D21+'4VG PSA.6'!D21</f>
        <v>1</v>
      </c>
      <c r="E21" s="339">
        <f>'4VG PSA.3'!E21+'4VG PSA.6'!E21</f>
        <v>0</v>
      </c>
    </row>
    <row r="22" spans="1:5" x14ac:dyDescent="0.2">
      <c r="A22" s="330" t="s">
        <v>99</v>
      </c>
      <c r="B22" s="331">
        <f>'4VG PSA.3'!B22+'4VG PSA.6'!B22</f>
        <v>57089</v>
      </c>
      <c r="C22" s="332">
        <f>'4VG PSA.3'!C22+'4VG PSA.6'!C22</f>
        <v>31704</v>
      </c>
      <c r="D22" s="333">
        <f>'4VG PSA.3'!D22+'4VG PSA.6'!D22</f>
        <v>2</v>
      </c>
      <c r="E22" s="334">
        <f>'4VG PSA.3'!E22+'4VG PSA.6'!E22</f>
        <v>1</v>
      </c>
    </row>
    <row r="23" spans="1:5" x14ac:dyDescent="0.2">
      <c r="A23" s="335" t="s">
        <v>100</v>
      </c>
      <c r="B23" s="336">
        <f>'4VG PSA.3'!B23+'4VG PSA.6'!B23</f>
        <v>71640</v>
      </c>
      <c r="C23" s="337">
        <f>'4VG PSA.3'!C23+'4VG PSA.6'!C23</f>
        <v>40324</v>
      </c>
      <c r="D23" s="338">
        <f>'4VG PSA.3'!D23+'4VG PSA.6'!D23</f>
        <v>14</v>
      </c>
      <c r="E23" s="339">
        <f>'4VG PSA.3'!E23+'4VG PSA.6'!E23</f>
        <v>1</v>
      </c>
    </row>
    <row r="24" spans="1:5" x14ac:dyDescent="0.2">
      <c r="A24" s="330" t="s">
        <v>101</v>
      </c>
      <c r="B24" s="331">
        <f>'4VG PSA.3'!B24+'4VG PSA.6'!B24</f>
        <v>86681</v>
      </c>
      <c r="C24" s="332">
        <f>'4VG PSA.3'!C24+'4VG PSA.6'!C24</f>
        <v>50284</v>
      </c>
      <c r="D24" s="333">
        <f>'4VG PSA.3'!D24+'4VG PSA.6'!D24</f>
        <v>21</v>
      </c>
      <c r="E24" s="334">
        <f>'4VG PSA.3'!E24+'4VG PSA.6'!E24</f>
        <v>24</v>
      </c>
    </row>
    <row r="25" spans="1:5" x14ac:dyDescent="0.2">
      <c r="A25" s="335" t="s">
        <v>102</v>
      </c>
      <c r="B25" s="336">
        <f>'4VG PSA.3'!B25+'4VG PSA.6'!B25</f>
        <v>103960</v>
      </c>
      <c r="C25" s="337">
        <f>'4VG PSA.3'!C25+'4VG PSA.6'!C25</f>
        <v>63323</v>
      </c>
      <c r="D25" s="338">
        <f>'4VG PSA.3'!D25+'4VG PSA.6'!D25</f>
        <v>18</v>
      </c>
      <c r="E25" s="339">
        <f>'4VG PSA.3'!E25+'4VG PSA.6'!E25</f>
        <v>6</v>
      </c>
    </row>
    <row r="26" spans="1:5" x14ac:dyDescent="0.2">
      <c r="A26" s="330" t="s">
        <v>103</v>
      </c>
      <c r="B26" s="331">
        <f>'4VG PSA.3'!B26+'4VG PSA.6'!B26</f>
        <v>119384</v>
      </c>
      <c r="C26" s="332">
        <f>'4VG PSA.3'!C26+'4VG PSA.6'!C26</f>
        <v>73177</v>
      </c>
      <c r="D26" s="333">
        <f>'4VG PSA.3'!D26+'4VG PSA.6'!D26</f>
        <v>12</v>
      </c>
      <c r="E26" s="334">
        <f>'4VG PSA.3'!E26+'4VG PSA.6'!E26</f>
        <v>6</v>
      </c>
    </row>
    <row r="27" spans="1:5" x14ac:dyDescent="0.2">
      <c r="A27" s="335" t="s">
        <v>104</v>
      </c>
      <c r="B27" s="336">
        <f>'4VG PSA.3'!B27+'4VG PSA.6'!B27</f>
        <v>131983</v>
      </c>
      <c r="C27" s="337">
        <f>'4VG PSA.3'!C27+'4VG PSA.6'!C27</f>
        <v>83359</v>
      </c>
      <c r="D27" s="338">
        <f>'4VG PSA.3'!D27+'4VG PSA.6'!D27</f>
        <v>18</v>
      </c>
      <c r="E27" s="339">
        <f>'4VG PSA.3'!E27+'4VG PSA.6'!E27</f>
        <v>5</v>
      </c>
    </row>
    <row r="28" spans="1:5" x14ac:dyDescent="0.2">
      <c r="A28" s="330" t="s">
        <v>105</v>
      </c>
      <c r="B28" s="331">
        <f>'4VG PSA.3'!B28+'4VG PSA.6'!B28</f>
        <v>140505</v>
      </c>
      <c r="C28" s="332">
        <f>'4VG PSA.3'!C28+'4VG PSA.6'!C28</f>
        <v>89257</v>
      </c>
      <c r="D28" s="333">
        <f>'4VG PSA.3'!D28+'4VG PSA.6'!D28</f>
        <v>17</v>
      </c>
      <c r="E28" s="334">
        <f>'4VG PSA.3'!E28+'4VG PSA.6'!E28</f>
        <v>9</v>
      </c>
    </row>
    <row r="29" spans="1:5" x14ac:dyDescent="0.2">
      <c r="A29" s="335" t="s">
        <v>106</v>
      </c>
      <c r="B29" s="336">
        <f>'4VG PSA.3'!B29+'4VG PSA.6'!B29</f>
        <v>147638</v>
      </c>
      <c r="C29" s="337">
        <f>'4VG PSA.3'!C29+'4VG PSA.6'!C29</f>
        <v>93806</v>
      </c>
      <c r="D29" s="338">
        <f>'4VG PSA.3'!D29+'4VG PSA.6'!D29</f>
        <v>25</v>
      </c>
      <c r="E29" s="339">
        <f>'4VG PSA.3'!E29+'4VG PSA.6'!E29</f>
        <v>7</v>
      </c>
    </row>
    <row r="30" spans="1:5" x14ac:dyDescent="0.2">
      <c r="A30" s="330" t="s">
        <v>107</v>
      </c>
      <c r="B30" s="331">
        <f>'4VG PSA.3'!B30+'4VG PSA.6'!B30</f>
        <v>149954</v>
      </c>
      <c r="C30" s="332">
        <f>'4VG PSA.3'!C30+'4VG PSA.6'!C30</f>
        <v>95583</v>
      </c>
      <c r="D30" s="333">
        <f>'4VG PSA.3'!D30+'4VG PSA.6'!D30</f>
        <v>17</v>
      </c>
      <c r="E30" s="334">
        <f>'4VG PSA.3'!E30+'4VG PSA.6'!E30</f>
        <v>11</v>
      </c>
    </row>
    <row r="31" spans="1:5" x14ac:dyDescent="0.2">
      <c r="A31" s="335" t="s">
        <v>108</v>
      </c>
      <c r="B31" s="336">
        <f>'4VG PSA.3'!B31+'4VG PSA.6'!B31</f>
        <v>155375</v>
      </c>
      <c r="C31" s="337">
        <f>'4VG PSA.3'!C31+'4VG PSA.6'!C31</f>
        <v>100049</v>
      </c>
      <c r="D31" s="338">
        <f>'4VG PSA.3'!D31+'4VG PSA.6'!D31</f>
        <v>27</v>
      </c>
      <c r="E31" s="339">
        <f>'4VG PSA.3'!E31+'4VG PSA.6'!E31</f>
        <v>17</v>
      </c>
    </row>
    <row r="32" spans="1:5" x14ac:dyDescent="0.2">
      <c r="A32" s="330" t="s">
        <v>109</v>
      </c>
      <c r="B32" s="331">
        <f>'4VG PSA.3'!B32+'4VG PSA.6'!B32</f>
        <v>157616</v>
      </c>
      <c r="C32" s="332">
        <f>'4VG PSA.3'!C32+'4VG PSA.6'!C32</f>
        <v>102090</v>
      </c>
      <c r="D32" s="333">
        <f>'4VG PSA.3'!D32+'4VG PSA.6'!D32</f>
        <v>26</v>
      </c>
      <c r="E32" s="334">
        <f>'4VG PSA.3'!E32+'4VG PSA.6'!E32</f>
        <v>14</v>
      </c>
    </row>
    <row r="33" spans="1:256" x14ac:dyDescent="0.2">
      <c r="A33" s="335" t="s">
        <v>110</v>
      </c>
      <c r="B33" s="336">
        <f>'4VG PSA.3'!B33+'4VG PSA.6'!B33</f>
        <v>159496</v>
      </c>
      <c r="C33" s="337">
        <f>'4VG PSA.3'!C33+'4VG PSA.6'!C33</f>
        <v>104331</v>
      </c>
      <c r="D33" s="338">
        <f>'4VG PSA.3'!D33+'4VG PSA.6'!D33</f>
        <v>21</v>
      </c>
      <c r="E33" s="339">
        <f>'4VG PSA.3'!E33+'4VG PSA.6'!E33</f>
        <v>16</v>
      </c>
    </row>
    <row r="34" spans="1:256" x14ac:dyDescent="0.2">
      <c r="A34" s="330" t="s">
        <v>111</v>
      </c>
      <c r="B34" s="331">
        <f>'4VG PSA.3'!B34+'4VG PSA.6'!B34</f>
        <v>163523</v>
      </c>
      <c r="C34" s="332">
        <f>'4VG PSA.3'!C34+'4VG PSA.6'!C34</f>
        <v>107213</v>
      </c>
      <c r="D34" s="333">
        <f>'4VG PSA.3'!D34+'4VG PSA.6'!D34</f>
        <v>30</v>
      </c>
      <c r="E34" s="334">
        <f>'4VG PSA.3'!E34+'4VG PSA.6'!E34</f>
        <v>19</v>
      </c>
    </row>
    <row r="35" spans="1:256" x14ac:dyDescent="0.2">
      <c r="A35" s="335" t="s">
        <v>112</v>
      </c>
      <c r="B35" s="336">
        <f>'4VG PSA.3'!B35+'4VG PSA.6'!B35</f>
        <v>166651</v>
      </c>
      <c r="C35" s="337">
        <f>'4VG PSA.3'!C35+'4VG PSA.6'!C35</f>
        <v>106141</v>
      </c>
      <c r="D35" s="338">
        <f>'4VG PSA.3'!D35+'4VG PSA.6'!D35</f>
        <v>46</v>
      </c>
      <c r="E35" s="339">
        <f>'4VG PSA.3'!E35+'4VG PSA.6'!E35</f>
        <v>232</v>
      </c>
    </row>
    <row r="36" spans="1:256" x14ac:dyDescent="0.2">
      <c r="A36" s="330" t="s">
        <v>113</v>
      </c>
      <c r="B36" s="331">
        <f>'4VG PSA.3'!B36+'4VG PSA.6'!B36</f>
        <v>162696</v>
      </c>
      <c r="C36" s="332">
        <f>'4VG PSA.3'!C36+'4VG PSA.6'!C36</f>
        <v>104300</v>
      </c>
      <c r="D36" s="333">
        <f>'4VG PSA.3'!D36+'4VG PSA.6'!D36</f>
        <v>43</v>
      </c>
      <c r="E36" s="334">
        <f>'4VG PSA.3'!E36+'4VG PSA.6'!E36</f>
        <v>24</v>
      </c>
    </row>
    <row r="37" spans="1:256" x14ac:dyDescent="0.2">
      <c r="A37" s="335" t="s">
        <v>114</v>
      </c>
      <c r="B37" s="336">
        <f>'4VG PSA.3'!B37+'4VG PSA.6'!B37</f>
        <v>163347</v>
      </c>
      <c r="C37" s="337">
        <f>'4VG PSA.3'!C37+'4VG PSA.6'!C37</f>
        <v>104399</v>
      </c>
      <c r="D37" s="338">
        <f>'4VG PSA.3'!D37+'4VG PSA.6'!D37</f>
        <v>67</v>
      </c>
      <c r="E37" s="339">
        <f>'4VG PSA.3'!E37+'4VG PSA.6'!E37</f>
        <v>113</v>
      </c>
    </row>
    <row r="38" spans="1:256" x14ac:dyDescent="0.2">
      <c r="A38" s="330" t="s">
        <v>115</v>
      </c>
      <c r="B38" s="331">
        <f>'4VG PSA.3'!B38+'4VG PSA.6'!B38</f>
        <v>156921</v>
      </c>
      <c r="C38" s="332">
        <f>'4VG PSA.3'!C38+'4VG PSA.6'!C38</f>
        <v>100218</v>
      </c>
      <c r="D38" s="333">
        <f>'4VG PSA.3'!D38+'4VG PSA.6'!D38</f>
        <v>109</v>
      </c>
      <c r="E38" s="334">
        <f>'4VG PSA.3'!E38+'4VG PSA.6'!E38</f>
        <v>195</v>
      </c>
    </row>
    <row r="39" spans="1:256" x14ac:dyDescent="0.2">
      <c r="A39" s="335" t="s">
        <v>116</v>
      </c>
      <c r="B39" s="336">
        <f>'4VG PSA.3'!B39+'4VG PSA.6'!B39</f>
        <v>166680</v>
      </c>
      <c r="C39" s="337">
        <f>'4VG PSA.3'!C39+'4VG PSA.6'!C39</f>
        <v>100668</v>
      </c>
      <c r="D39" s="338">
        <f>'4VG PSA.3'!D39+'4VG PSA.6'!D39</f>
        <v>62</v>
      </c>
      <c r="E39" s="339">
        <f>'4VG PSA.3'!E39+'4VG PSA.6'!E39</f>
        <v>25</v>
      </c>
    </row>
    <row r="40" spans="1:256" x14ac:dyDescent="0.2">
      <c r="A40" s="330" t="s">
        <v>117</v>
      </c>
      <c r="B40" s="331">
        <f>'4VG PSA.3'!B40+'4VG PSA.6'!B40</f>
        <v>157848</v>
      </c>
      <c r="C40" s="332">
        <f>'4VG PSA.3'!C40+'4VG PSA.6'!C40</f>
        <v>99682</v>
      </c>
      <c r="D40" s="333">
        <f>'4VG PSA.3'!D40+'4VG PSA.6'!D40</f>
        <v>56</v>
      </c>
      <c r="E40" s="334">
        <f>'4VG PSA.3'!E40+'4VG PSA.6'!E40</f>
        <v>29</v>
      </c>
    </row>
    <row r="41" spans="1:256" x14ac:dyDescent="0.2">
      <c r="A41" s="335" t="s">
        <v>118</v>
      </c>
      <c r="B41" s="336">
        <f>'4VG PSA.3'!B41+'4VG PSA.6'!B41</f>
        <v>161059</v>
      </c>
      <c r="C41" s="337">
        <f>'4VG PSA.3'!C41+'4VG PSA.6'!C41</f>
        <v>97932</v>
      </c>
      <c r="D41" s="338">
        <f>'4VG PSA.3'!D41+'4VG PSA.6'!D41</f>
        <v>84</v>
      </c>
      <c r="E41" s="339">
        <f>'4VG PSA.3'!E41+'4VG PSA.6'!E41</f>
        <v>32</v>
      </c>
    </row>
    <row r="42" spans="1:256" x14ac:dyDescent="0.2">
      <c r="A42" s="350">
        <v>41</v>
      </c>
      <c r="B42" s="331">
        <f>'4VG PSA.3'!B42+'4VG PSA.6'!B42</f>
        <v>163269</v>
      </c>
      <c r="C42" s="340">
        <f>'4VG PSA.3'!C42+'4VG PSA.6'!C42</f>
        <v>98708</v>
      </c>
      <c r="D42" s="333">
        <f>'4VG PSA.3'!D42+'4VG PSA.6'!D42</f>
        <v>88</v>
      </c>
      <c r="E42" s="341">
        <f>'4VG PSA.3'!E42+'4VG PSA.6'!E42</f>
        <v>51</v>
      </c>
    </row>
    <row r="43" spans="1:256" ht="11.1" customHeight="1" x14ac:dyDescent="0.2">
      <c r="A43" s="335" t="s">
        <v>119</v>
      </c>
      <c r="B43" s="336">
        <f>'4VG PSA.3'!B43+'4VG PSA.6'!B43</f>
        <v>157410</v>
      </c>
      <c r="C43" s="337">
        <f>'4VG PSA.3'!C43+'4VG PSA.6'!C43</f>
        <v>101485</v>
      </c>
      <c r="D43" s="338">
        <f>'4VG PSA.3'!D43+'4VG PSA.6'!D43</f>
        <v>86</v>
      </c>
      <c r="E43" s="339">
        <f>'4VG PSA.3'!E43+'4VG PSA.6'!E43</f>
        <v>61</v>
      </c>
    </row>
    <row r="44" spans="1:256" x14ac:dyDescent="0.2">
      <c r="A44" s="330" t="s">
        <v>120</v>
      </c>
      <c r="B44" s="331">
        <f>'4VG PSA.3'!B44+'4VG PSA.6'!B44</f>
        <v>154875</v>
      </c>
      <c r="C44" s="332">
        <f>'4VG PSA.3'!C44+'4VG PSA.6'!C44</f>
        <v>99808</v>
      </c>
      <c r="D44" s="333">
        <f>'4VG PSA.3'!D44+'4VG PSA.6'!D44</f>
        <v>96</v>
      </c>
      <c r="E44" s="334">
        <f>'4VG PSA.3'!E44+'4VG PSA.6'!E44</f>
        <v>87</v>
      </c>
      <c r="F44" s="83"/>
      <c r="G44" s="211"/>
    </row>
    <row r="45" spans="1:256" x14ac:dyDescent="0.2">
      <c r="A45" s="335" t="s">
        <v>121</v>
      </c>
      <c r="B45" s="336">
        <f>'4VG PSA.3'!B45+'4VG PSA.6'!B45</f>
        <v>160622</v>
      </c>
      <c r="C45" s="337">
        <f>'4VG PSA.3'!C45+'4VG PSA.6'!C45</f>
        <v>107702</v>
      </c>
      <c r="D45" s="338">
        <f>'4VG PSA.3'!D45+'4VG PSA.6'!D45</f>
        <v>110</v>
      </c>
      <c r="E45" s="339">
        <f>'4VG PSA.3'!E45+'4VG PSA.6'!E45</f>
        <v>73</v>
      </c>
      <c r="F45" s="212"/>
      <c r="G45" s="213"/>
      <c r="H45" s="213"/>
      <c r="I45" s="213"/>
      <c r="J45" s="213"/>
      <c r="K45" s="207"/>
      <c r="L45" s="213"/>
      <c r="M45" s="213"/>
      <c r="N45" s="213"/>
      <c r="O45" s="213"/>
      <c r="P45" s="207"/>
      <c r="Q45" s="213"/>
      <c r="R45" s="213"/>
      <c r="S45" s="213"/>
      <c r="T45" s="213"/>
      <c r="U45" s="207"/>
      <c r="V45" s="213"/>
      <c r="W45" s="213"/>
      <c r="X45" s="213"/>
      <c r="Y45" s="213"/>
      <c r="Z45" s="207"/>
      <c r="AA45" s="213"/>
      <c r="AB45" s="213"/>
      <c r="AC45" s="213"/>
      <c r="AD45" s="213"/>
      <c r="AE45" s="207"/>
      <c r="AF45" s="213"/>
      <c r="AG45" s="213"/>
      <c r="AH45" s="213"/>
      <c r="AI45" s="213"/>
      <c r="AJ45" s="207"/>
      <c r="AK45" s="213"/>
      <c r="AL45" s="213"/>
      <c r="AM45" s="213"/>
      <c r="AN45" s="213"/>
      <c r="AO45" s="207"/>
      <c r="AP45" s="213"/>
      <c r="AQ45" s="213"/>
      <c r="AR45" s="213"/>
      <c r="AS45" s="213"/>
      <c r="AT45" s="207"/>
      <c r="AU45" s="213"/>
      <c r="AV45" s="213"/>
      <c r="AW45" s="213"/>
      <c r="AX45" s="213"/>
      <c r="AY45" s="207"/>
      <c r="AZ45" s="213"/>
      <c r="BA45" s="213"/>
      <c r="BB45" s="213"/>
      <c r="BC45" s="213"/>
      <c r="BD45" s="207"/>
      <c r="BE45" s="213"/>
      <c r="BF45" s="213"/>
      <c r="BG45" s="213"/>
      <c r="BH45" s="213"/>
      <c r="BI45" s="207"/>
      <c r="BJ45" s="213"/>
      <c r="BK45" s="213"/>
      <c r="BL45" s="213"/>
      <c r="BM45" s="213"/>
      <c r="BN45" s="207"/>
      <c r="BO45" s="213"/>
      <c r="BP45" s="213"/>
      <c r="BQ45" s="213"/>
      <c r="BR45" s="213"/>
      <c r="BS45" s="207"/>
      <c r="BT45" s="213"/>
      <c r="BU45" s="213"/>
      <c r="BV45" s="213"/>
      <c r="BW45" s="213"/>
      <c r="BX45" s="207"/>
      <c r="BY45" s="213"/>
      <c r="BZ45" s="213"/>
      <c r="CA45" s="213"/>
      <c r="CB45" s="213"/>
      <c r="CC45" s="207"/>
      <c r="CD45" s="213"/>
      <c r="CE45" s="213"/>
      <c r="CF45" s="213"/>
      <c r="CG45" s="213"/>
      <c r="CH45" s="207"/>
      <c r="CI45" s="213"/>
      <c r="CJ45" s="213"/>
      <c r="CK45" s="213"/>
      <c r="CL45" s="213"/>
      <c r="CM45" s="207"/>
      <c r="CN45" s="213"/>
      <c r="CO45" s="213"/>
      <c r="CP45" s="213"/>
      <c r="CQ45" s="213"/>
      <c r="CR45" s="207"/>
      <c r="CS45" s="213"/>
      <c r="CT45" s="213"/>
      <c r="CU45" s="213"/>
      <c r="CV45" s="213"/>
      <c r="CW45" s="207"/>
      <c r="CX45" s="213"/>
      <c r="CY45" s="213"/>
      <c r="CZ45" s="213"/>
      <c r="DA45" s="213"/>
      <c r="DB45" s="207"/>
      <c r="DC45" s="213"/>
      <c r="DD45" s="213"/>
      <c r="DE45" s="213"/>
      <c r="DF45" s="213"/>
      <c r="DG45" s="207"/>
      <c r="DH45" s="213"/>
      <c r="DI45" s="213"/>
      <c r="DJ45" s="213"/>
      <c r="DK45" s="213"/>
      <c r="DL45" s="207"/>
      <c r="DM45" s="213"/>
      <c r="DN45" s="213"/>
      <c r="DO45" s="213"/>
      <c r="DP45" s="213"/>
      <c r="DQ45" s="207"/>
      <c r="DR45" s="213"/>
      <c r="DS45" s="213"/>
      <c r="DT45" s="213"/>
      <c r="DU45" s="213"/>
      <c r="DV45" s="207"/>
      <c r="DW45" s="213"/>
      <c r="DX45" s="213"/>
      <c r="DY45" s="213"/>
      <c r="DZ45" s="213"/>
      <c r="EA45" s="207"/>
      <c r="EB45" s="213"/>
      <c r="EC45" s="213"/>
      <c r="ED45" s="213"/>
      <c r="EE45" s="213"/>
      <c r="EF45" s="207"/>
      <c r="EG45" s="213"/>
      <c r="EH45" s="213"/>
      <c r="EI45" s="213"/>
      <c r="EJ45" s="213"/>
      <c r="EK45" s="207"/>
      <c r="EL45" s="213"/>
      <c r="EM45" s="213"/>
      <c r="EN45" s="213"/>
      <c r="EO45" s="213"/>
      <c r="EP45" s="207"/>
      <c r="EQ45" s="213"/>
      <c r="ER45" s="213"/>
      <c r="ES45" s="213"/>
      <c r="ET45" s="213"/>
      <c r="EU45" s="207"/>
      <c r="EV45" s="213"/>
      <c r="EW45" s="213"/>
      <c r="EX45" s="213"/>
      <c r="EY45" s="213"/>
      <c r="EZ45" s="207"/>
      <c r="FA45" s="213"/>
      <c r="FB45" s="213"/>
      <c r="FC45" s="213"/>
      <c r="FD45" s="213"/>
      <c r="FE45" s="207"/>
      <c r="FF45" s="213"/>
      <c r="FG45" s="213"/>
      <c r="FH45" s="213"/>
      <c r="FI45" s="213"/>
      <c r="FJ45" s="207"/>
      <c r="FK45" s="213"/>
      <c r="FL45" s="213"/>
      <c r="FM45" s="213"/>
      <c r="FN45" s="213"/>
      <c r="FO45" s="207"/>
      <c r="FP45" s="213"/>
      <c r="FQ45" s="213"/>
      <c r="FR45" s="213"/>
      <c r="FS45" s="213"/>
      <c r="FT45" s="207"/>
      <c r="FU45" s="213"/>
      <c r="FV45" s="213"/>
      <c r="FW45" s="213"/>
      <c r="FX45" s="213"/>
      <c r="FY45" s="207"/>
      <c r="FZ45" s="213"/>
      <c r="GA45" s="213"/>
      <c r="GB45" s="213"/>
      <c r="GC45" s="213"/>
      <c r="GD45" s="207"/>
      <c r="GE45" s="213"/>
      <c r="GF45" s="213"/>
      <c r="GG45" s="213"/>
      <c r="GH45" s="213"/>
      <c r="GI45" s="207"/>
      <c r="GJ45" s="213"/>
      <c r="GK45" s="213"/>
      <c r="GL45" s="213"/>
      <c r="GM45" s="213"/>
      <c r="GN45" s="207"/>
      <c r="GO45" s="213"/>
      <c r="GP45" s="213"/>
      <c r="GQ45" s="213"/>
      <c r="GR45" s="213"/>
      <c r="GS45" s="207"/>
      <c r="GT45" s="213"/>
      <c r="GU45" s="213"/>
      <c r="GV45" s="213"/>
      <c r="GW45" s="213"/>
      <c r="GX45" s="207"/>
      <c r="GY45" s="213"/>
      <c r="GZ45" s="213"/>
      <c r="HA45" s="213"/>
      <c r="HB45" s="213"/>
      <c r="HC45" s="207"/>
      <c r="HD45" s="213"/>
      <c r="HE45" s="213"/>
      <c r="HF45" s="213"/>
      <c r="HG45" s="213"/>
      <c r="HH45" s="207"/>
      <c r="HI45" s="213"/>
      <c r="HJ45" s="213"/>
      <c r="HK45" s="213"/>
      <c r="HL45" s="213"/>
      <c r="HM45" s="207"/>
      <c r="HN45" s="213"/>
      <c r="HO45" s="213"/>
      <c r="HP45" s="213"/>
      <c r="HQ45" s="213"/>
      <c r="HR45" s="207"/>
      <c r="HS45" s="213"/>
      <c r="HT45" s="213"/>
      <c r="HU45" s="213"/>
      <c r="HV45" s="213"/>
      <c r="HW45" s="207"/>
      <c r="HX45" s="213"/>
      <c r="HY45" s="213"/>
      <c r="HZ45" s="213"/>
      <c r="IA45" s="213"/>
      <c r="IB45" s="207"/>
      <c r="IC45" s="213"/>
      <c r="ID45" s="213"/>
      <c r="IE45" s="213"/>
      <c r="IF45" s="213"/>
      <c r="IG45" s="207"/>
      <c r="IH45" s="213"/>
      <c r="II45" s="213"/>
      <c r="IJ45" s="213"/>
      <c r="IK45" s="213"/>
      <c r="IL45" s="207"/>
      <c r="IM45" s="213"/>
      <c r="IN45" s="213"/>
      <c r="IO45" s="213"/>
      <c r="IP45" s="213"/>
      <c r="IQ45" s="207"/>
      <c r="IR45" s="213"/>
      <c r="IS45" s="213"/>
      <c r="IT45" s="213"/>
      <c r="IU45" s="213"/>
      <c r="IV45" s="207"/>
    </row>
    <row r="46" spans="1:256" x14ac:dyDescent="0.2">
      <c r="A46" s="330" t="s">
        <v>122</v>
      </c>
      <c r="B46" s="331">
        <f>'4VG PSA.3'!B46+'4VG PSA.6'!B46</f>
        <v>163942</v>
      </c>
      <c r="C46" s="332">
        <f>'4VG PSA.3'!C46+'4VG PSA.6'!C46</f>
        <v>94243</v>
      </c>
      <c r="D46" s="333">
        <f>'4VG PSA.3'!D46+'4VG PSA.6'!D46</f>
        <v>115</v>
      </c>
      <c r="E46" s="334">
        <f>'4VG PSA.3'!E46+'4VG PSA.6'!E46</f>
        <v>85</v>
      </c>
      <c r="F46" s="214"/>
    </row>
    <row r="47" spans="1:256" x14ac:dyDescent="0.2">
      <c r="A47" s="335" t="s">
        <v>123</v>
      </c>
      <c r="B47" s="336">
        <f>'4VG PSA.3'!B47+'4VG PSA.6'!B47</f>
        <v>136360</v>
      </c>
      <c r="C47" s="337">
        <f>'4VG PSA.3'!C47+'4VG PSA.6'!C47</f>
        <v>89263</v>
      </c>
      <c r="D47" s="338">
        <f>'4VG PSA.3'!D47+'4VG PSA.6'!D47</f>
        <v>115</v>
      </c>
      <c r="E47" s="339">
        <f>'4VG PSA.3'!E47+'4VG PSA.6'!E47</f>
        <v>98</v>
      </c>
      <c r="F47" s="212"/>
      <c r="G47" s="213"/>
      <c r="H47" s="213"/>
      <c r="I47" s="213"/>
      <c r="J47" s="213"/>
      <c r="K47" s="207"/>
      <c r="L47" s="213"/>
      <c r="M47" s="213"/>
      <c r="N47" s="213"/>
      <c r="O47" s="213"/>
      <c r="P47" s="207"/>
      <c r="Q47" s="213"/>
      <c r="R47" s="213"/>
      <c r="S47" s="213"/>
      <c r="T47" s="213"/>
      <c r="U47" s="207"/>
      <c r="V47" s="213"/>
      <c r="W47" s="213"/>
      <c r="X47" s="213"/>
      <c r="Y47" s="213"/>
      <c r="Z47" s="207"/>
      <c r="AA47" s="213"/>
      <c r="AB47" s="213"/>
      <c r="AC47" s="213"/>
      <c r="AD47" s="213"/>
      <c r="AE47" s="207"/>
      <c r="AF47" s="213"/>
      <c r="AG47" s="213"/>
      <c r="AH47" s="213"/>
      <c r="AI47" s="213"/>
      <c r="AJ47" s="207"/>
      <c r="AK47" s="213"/>
      <c r="AL47" s="213"/>
      <c r="AM47" s="213"/>
      <c r="AN47" s="213"/>
      <c r="AO47" s="207"/>
      <c r="AP47" s="213"/>
      <c r="AQ47" s="213"/>
      <c r="AR47" s="213"/>
      <c r="AS47" s="213"/>
      <c r="AT47" s="207"/>
      <c r="AU47" s="213"/>
      <c r="AV47" s="213"/>
      <c r="AW47" s="213"/>
      <c r="AX47" s="213"/>
      <c r="AY47" s="207"/>
      <c r="AZ47" s="213"/>
      <c r="BA47" s="213"/>
      <c r="BB47" s="213"/>
      <c r="BC47" s="213"/>
      <c r="BD47" s="207"/>
      <c r="BE47" s="213"/>
      <c r="BF47" s="213"/>
      <c r="BG47" s="213"/>
      <c r="BH47" s="213"/>
      <c r="BI47" s="207"/>
      <c r="BJ47" s="213"/>
      <c r="BK47" s="213"/>
      <c r="BL47" s="213"/>
      <c r="BM47" s="213"/>
      <c r="BN47" s="207"/>
      <c r="BO47" s="213"/>
      <c r="BP47" s="213"/>
      <c r="BQ47" s="213"/>
      <c r="BR47" s="213"/>
      <c r="BS47" s="207"/>
      <c r="BT47" s="213"/>
      <c r="BU47" s="213"/>
      <c r="BV47" s="213"/>
      <c r="BW47" s="213"/>
      <c r="BX47" s="207"/>
      <c r="BY47" s="213"/>
      <c r="BZ47" s="213"/>
      <c r="CA47" s="213"/>
      <c r="CB47" s="213"/>
      <c r="CC47" s="207"/>
      <c r="CD47" s="213"/>
      <c r="CE47" s="213"/>
      <c r="CF47" s="213"/>
      <c r="CG47" s="213"/>
      <c r="CH47" s="207"/>
      <c r="CI47" s="213"/>
      <c r="CJ47" s="213"/>
      <c r="CK47" s="213"/>
      <c r="CL47" s="213"/>
      <c r="CM47" s="207"/>
      <c r="CN47" s="213"/>
      <c r="CO47" s="213"/>
      <c r="CP47" s="213"/>
      <c r="CQ47" s="213"/>
      <c r="CR47" s="207"/>
      <c r="CS47" s="213"/>
      <c r="CT47" s="213"/>
      <c r="CU47" s="213"/>
      <c r="CV47" s="213"/>
      <c r="CW47" s="207"/>
      <c r="CX47" s="213"/>
      <c r="CY47" s="213"/>
      <c r="CZ47" s="213"/>
      <c r="DA47" s="213"/>
      <c r="DB47" s="207"/>
      <c r="DC47" s="213"/>
      <c r="DD47" s="213"/>
      <c r="DE47" s="213"/>
      <c r="DF47" s="213"/>
      <c r="DG47" s="207"/>
      <c r="DH47" s="213"/>
      <c r="DI47" s="213"/>
      <c r="DJ47" s="213"/>
      <c r="DK47" s="213"/>
      <c r="DL47" s="207"/>
      <c r="DM47" s="213"/>
      <c r="DN47" s="213"/>
      <c r="DO47" s="213"/>
      <c r="DP47" s="213"/>
      <c r="DQ47" s="207"/>
      <c r="DR47" s="213"/>
      <c r="DS47" s="213"/>
      <c r="DT47" s="213"/>
      <c r="DU47" s="213"/>
      <c r="DV47" s="207"/>
      <c r="DW47" s="213"/>
      <c r="DX47" s="213"/>
      <c r="DY47" s="213"/>
      <c r="DZ47" s="213"/>
      <c r="EA47" s="207"/>
      <c r="EB47" s="213"/>
      <c r="EC47" s="213"/>
      <c r="ED47" s="213"/>
      <c r="EE47" s="213"/>
      <c r="EF47" s="207"/>
      <c r="EG47" s="213"/>
      <c r="EH47" s="213"/>
      <c r="EI47" s="213"/>
      <c r="EJ47" s="213"/>
      <c r="EK47" s="207"/>
      <c r="EL47" s="213"/>
      <c r="EM47" s="213"/>
      <c r="EN47" s="213"/>
      <c r="EO47" s="213"/>
      <c r="EP47" s="207"/>
      <c r="EQ47" s="213"/>
      <c r="ER47" s="213"/>
      <c r="ES47" s="213"/>
      <c r="ET47" s="213"/>
      <c r="EU47" s="207"/>
      <c r="EV47" s="213"/>
      <c r="EW47" s="213"/>
      <c r="EX47" s="213"/>
      <c r="EY47" s="213"/>
      <c r="EZ47" s="207"/>
      <c r="FA47" s="213"/>
      <c r="FB47" s="213"/>
      <c r="FC47" s="213"/>
      <c r="FD47" s="213"/>
      <c r="FE47" s="207"/>
      <c r="FF47" s="213"/>
      <c r="FG47" s="213"/>
      <c r="FH47" s="213"/>
      <c r="FI47" s="213"/>
      <c r="FJ47" s="207"/>
      <c r="FK47" s="213"/>
      <c r="FL47" s="213"/>
      <c r="FM47" s="213"/>
      <c r="FN47" s="213"/>
      <c r="FO47" s="207"/>
      <c r="FP47" s="213"/>
      <c r="FQ47" s="213"/>
      <c r="FR47" s="213"/>
      <c r="FS47" s="213"/>
      <c r="FT47" s="207"/>
      <c r="FU47" s="213"/>
      <c r="FV47" s="213"/>
      <c r="FW47" s="213"/>
      <c r="FX47" s="213"/>
      <c r="FY47" s="207"/>
      <c r="FZ47" s="213"/>
      <c r="GA47" s="213"/>
      <c r="GB47" s="213"/>
      <c r="GC47" s="213"/>
      <c r="GD47" s="207"/>
      <c r="GE47" s="213"/>
      <c r="GF47" s="213"/>
      <c r="GG47" s="213"/>
      <c r="GH47" s="213"/>
      <c r="GI47" s="207"/>
      <c r="GJ47" s="213"/>
      <c r="GK47" s="213"/>
      <c r="GL47" s="213"/>
      <c r="GM47" s="213"/>
      <c r="GN47" s="207"/>
      <c r="GO47" s="213"/>
      <c r="GP47" s="213"/>
      <c r="GQ47" s="213"/>
      <c r="GR47" s="213"/>
      <c r="GS47" s="207"/>
      <c r="GT47" s="213"/>
      <c r="GU47" s="213"/>
      <c r="GV47" s="213"/>
      <c r="GW47" s="213"/>
      <c r="GX47" s="207"/>
      <c r="GY47" s="213"/>
      <c r="GZ47" s="213"/>
      <c r="HA47" s="213"/>
      <c r="HB47" s="213"/>
      <c r="HC47" s="207"/>
      <c r="HD47" s="213"/>
      <c r="HE47" s="213"/>
      <c r="HF47" s="213"/>
      <c r="HG47" s="213"/>
      <c r="HH47" s="207"/>
      <c r="HI47" s="213"/>
      <c r="HJ47" s="213"/>
      <c r="HK47" s="213"/>
      <c r="HL47" s="213"/>
      <c r="HM47" s="207"/>
      <c r="HN47" s="213"/>
      <c r="HO47" s="213"/>
      <c r="HP47" s="213"/>
      <c r="HQ47" s="213"/>
      <c r="HR47" s="207"/>
      <c r="HS47" s="213"/>
      <c r="HT47" s="213"/>
      <c r="HU47" s="213"/>
      <c r="HV47" s="213"/>
      <c r="HW47" s="207"/>
      <c r="HX47" s="213"/>
      <c r="HY47" s="213"/>
      <c r="HZ47" s="213"/>
      <c r="IA47" s="213"/>
      <c r="IB47" s="207"/>
      <c r="IC47" s="213"/>
      <c r="ID47" s="213"/>
      <c r="IE47" s="213"/>
      <c r="IF47" s="213"/>
      <c r="IG47" s="207"/>
      <c r="IH47" s="213"/>
      <c r="II47" s="213"/>
      <c r="IJ47" s="213"/>
      <c r="IK47" s="213"/>
      <c r="IL47" s="207"/>
      <c r="IM47" s="213"/>
      <c r="IN47" s="213"/>
      <c r="IO47" s="213"/>
      <c r="IP47" s="213"/>
      <c r="IQ47" s="207"/>
      <c r="IR47" s="213"/>
      <c r="IS47" s="213"/>
      <c r="IT47" s="213"/>
      <c r="IU47" s="213"/>
      <c r="IV47" s="207"/>
    </row>
    <row r="48" spans="1:256" x14ac:dyDescent="0.2">
      <c r="A48" s="330" t="s">
        <v>124</v>
      </c>
      <c r="B48" s="331">
        <f>'4VG PSA.3'!B48+'4VG PSA.6'!B48</f>
        <v>130952</v>
      </c>
      <c r="C48" s="332">
        <f>'4VG PSA.3'!C48+'4VG PSA.6'!C48</f>
        <v>85004</v>
      </c>
      <c r="D48" s="333">
        <f>'4VG PSA.3'!D48+'4VG PSA.6'!D48</f>
        <v>120</v>
      </c>
      <c r="E48" s="334">
        <f>'4VG PSA.3'!E48+'4VG PSA.6'!E48</f>
        <v>115</v>
      </c>
      <c r="F48" s="214"/>
    </row>
    <row r="49" spans="1:5" x14ac:dyDescent="0.2">
      <c r="A49" s="335" t="s">
        <v>125</v>
      </c>
      <c r="B49" s="336">
        <f>'4VG PSA.3'!B49+'4VG PSA.6'!B49</f>
        <v>122494</v>
      </c>
      <c r="C49" s="337">
        <f>'4VG PSA.3'!C49+'4VG PSA.6'!C49</f>
        <v>81108</v>
      </c>
      <c r="D49" s="338">
        <f>'4VG PSA.3'!D49+'4VG PSA.6'!D49</f>
        <v>137</v>
      </c>
      <c r="E49" s="339">
        <f>'4VG PSA.3'!E49+'4VG PSA.6'!E49</f>
        <v>118</v>
      </c>
    </row>
    <row r="50" spans="1:5" x14ac:dyDescent="0.2">
      <c r="A50" s="330" t="s">
        <v>126</v>
      </c>
      <c r="B50" s="331">
        <f>'4VG PSA.3'!B50+'4VG PSA.6'!B50</f>
        <v>114726</v>
      </c>
      <c r="C50" s="332">
        <f>'4VG PSA.3'!C50+'4VG PSA.6'!C50</f>
        <v>77009</v>
      </c>
      <c r="D50" s="333">
        <f>'4VG PSA.3'!D50+'4VG PSA.6'!D50</f>
        <v>128</v>
      </c>
      <c r="E50" s="334">
        <f>'4VG PSA.3'!E50+'4VG PSA.6'!E50</f>
        <v>163</v>
      </c>
    </row>
    <row r="51" spans="1:5" x14ac:dyDescent="0.2">
      <c r="A51" s="335" t="s">
        <v>127</v>
      </c>
      <c r="B51" s="336">
        <f>'4VG PSA.3'!B51+'4VG PSA.6'!B51</f>
        <v>109602</v>
      </c>
      <c r="C51" s="337">
        <f>'4VG PSA.3'!C51+'4VG PSA.6'!C51</f>
        <v>73433</v>
      </c>
      <c r="D51" s="338">
        <f>'4VG PSA.3'!D51+'4VG PSA.6'!D51</f>
        <v>170</v>
      </c>
      <c r="E51" s="339">
        <f>'4VG PSA.3'!E51+'4VG PSA.6'!E51</f>
        <v>135</v>
      </c>
    </row>
    <row r="52" spans="1:5" x14ac:dyDescent="0.2">
      <c r="A52" s="330" t="s">
        <v>128</v>
      </c>
      <c r="B52" s="331">
        <f>'4VG PSA.3'!B52+'4VG PSA.6'!B52</f>
        <v>108053</v>
      </c>
      <c r="C52" s="332">
        <f>'4VG PSA.3'!C52+'4VG PSA.6'!C52</f>
        <v>99086</v>
      </c>
      <c r="D52" s="333">
        <f>'4VG PSA.3'!D52+'4VG PSA.6'!D52</f>
        <v>196</v>
      </c>
      <c r="E52" s="334">
        <f>'4VG PSA.3'!E52+'4VG PSA.6'!E52</f>
        <v>171</v>
      </c>
    </row>
    <row r="53" spans="1:5" x14ac:dyDescent="0.2">
      <c r="A53" s="335" t="s">
        <v>129</v>
      </c>
      <c r="B53" s="336">
        <f>'4VG PSA.3'!B53+'4VG PSA.6'!B53</f>
        <v>100542</v>
      </c>
      <c r="C53" s="337">
        <f>'4VG PSA.3'!C53+'4VG PSA.6'!C53</f>
        <v>68136</v>
      </c>
      <c r="D53" s="338">
        <f>'4VG PSA.3'!D53+'4VG PSA.6'!D53</f>
        <v>215</v>
      </c>
      <c r="E53" s="339">
        <f>'4VG PSA.3'!E53+'4VG PSA.6'!E53</f>
        <v>159</v>
      </c>
    </row>
    <row r="54" spans="1:5" x14ac:dyDescent="0.2">
      <c r="A54" s="330" t="s">
        <v>130</v>
      </c>
      <c r="B54" s="331">
        <f>'4VG PSA.3'!B54+'4VG PSA.6'!B54</f>
        <v>94459</v>
      </c>
      <c r="C54" s="332">
        <f>'4VG PSA.3'!C54+'4VG PSA.6'!C54</f>
        <v>64688</v>
      </c>
      <c r="D54" s="333">
        <f>'4VG PSA.3'!D54+'4VG PSA.6'!D54</f>
        <v>232</v>
      </c>
      <c r="E54" s="334">
        <f>'4VG PSA.3'!E54+'4VG PSA.6'!E54</f>
        <v>146</v>
      </c>
    </row>
    <row r="55" spans="1:5" x14ac:dyDescent="0.2">
      <c r="A55" s="335" t="s">
        <v>131</v>
      </c>
      <c r="B55" s="336">
        <f>'4VG PSA.3'!B55+'4VG PSA.6'!B55</f>
        <v>88658</v>
      </c>
      <c r="C55" s="337">
        <f>'4VG PSA.3'!C55+'4VG PSA.6'!C55</f>
        <v>61492</v>
      </c>
      <c r="D55" s="338">
        <f>'4VG PSA.3'!D55+'4VG PSA.6'!D55</f>
        <v>170</v>
      </c>
      <c r="E55" s="339">
        <f>'4VG PSA.3'!E55+'4VG PSA.6'!E55</f>
        <v>154</v>
      </c>
    </row>
    <row r="56" spans="1:5" x14ac:dyDescent="0.2">
      <c r="A56" s="330" t="s">
        <v>132</v>
      </c>
      <c r="B56" s="331">
        <f>'4VG PSA.3'!B56+'4VG PSA.6'!B56</f>
        <v>83243</v>
      </c>
      <c r="C56" s="332">
        <f>'4VG PSA.3'!C56+'4VG PSA.6'!C56</f>
        <v>56776</v>
      </c>
      <c r="D56" s="333">
        <f>'4VG PSA.3'!D56+'4VG PSA.6'!D56</f>
        <v>187</v>
      </c>
      <c r="E56" s="334">
        <f>'4VG PSA.3'!E56+'4VG PSA.6'!E56</f>
        <v>162</v>
      </c>
    </row>
    <row r="57" spans="1:5" x14ac:dyDescent="0.2">
      <c r="A57" s="335" t="s">
        <v>133</v>
      </c>
      <c r="B57" s="336">
        <f>'4VG PSA.3'!B57+'4VG PSA.6'!B57</f>
        <v>79718</v>
      </c>
      <c r="C57" s="337">
        <f>'4VG PSA.3'!C57+'4VG PSA.6'!C57</f>
        <v>53537</v>
      </c>
      <c r="D57" s="338">
        <f>'4VG PSA.3'!D57+'4VG PSA.6'!D57</f>
        <v>186</v>
      </c>
      <c r="E57" s="339">
        <f>'4VG PSA.3'!E57+'4VG PSA.6'!E57</f>
        <v>162</v>
      </c>
    </row>
    <row r="58" spans="1:5" x14ac:dyDescent="0.2">
      <c r="A58" s="330" t="s">
        <v>134</v>
      </c>
      <c r="B58" s="331">
        <f>'4VG PSA.3'!B58+'4VG PSA.6'!B58</f>
        <v>71791</v>
      </c>
      <c r="C58" s="332">
        <f>'4VG PSA.3'!C58+'4VG PSA.6'!C58</f>
        <v>48426</v>
      </c>
      <c r="D58" s="333">
        <f>'4VG PSA.3'!D58+'4VG PSA.6'!D58</f>
        <v>212</v>
      </c>
      <c r="E58" s="334">
        <f>'4VG PSA.3'!E58+'4VG PSA.6'!E58</f>
        <v>119</v>
      </c>
    </row>
    <row r="59" spans="1:5" x14ac:dyDescent="0.2">
      <c r="A59" s="335" t="s">
        <v>135</v>
      </c>
      <c r="B59" s="336">
        <f>'4VG PSA.3'!B59+'4VG PSA.6'!B59</f>
        <v>64494</v>
      </c>
      <c r="C59" s="337">
        <f>'4VG PSA.3'!C59+'4VG PSA.6'!C59</f>
        <v>43601</v>
      </c>
      <c r="D59" s="338">
        <f>'4VG PSA.3'!D59+'4VG PSA.6'!D59</f>
        <v>185</v>
      </c>
      <c r="E59" s="339">
        <f>'4VG PSA.3'!E59+'4VG PSA.6'!E59</f>
        <v>133</v>
      </c>
    </row>
    <row r="60" spans="1:5" x14ac:dyDescent="0.2">
      <c r="A60" s="330" t="s">
        <v>136</v>
      </c>
      <c r="B60" s="331">
        <f>'4VG PSA.3'!B60+'4VG PSA.6'!B60</f>
        <v>59586</v>
      </c>
      <c r="C60" s="332">
        <f>'4VG PSA.3'!C60+'4VG PSA.6'!C60</f>
        <v>40494</v>
      </c>
      <c r="D60" s="333">
        <f>'4VG PSA.3'!D60+'4VG PSA.6'!D60</f>
        <v>227</v>
      </c>
      <c r="E60" s="334">
        <f>'4VG PSA.3'!E60+'4VG PSA.6'!E60</f>
        <v>146</v>
      </c>
    </row>
    <row r="61" spans="1:5" x14ac:dyDescent="0.2">
      <c r="A61" s="335" t="s">
        <v>137</v>
      </c>
      <c r="B61" s="336">
        <f>'4VG PSA.3'!B61+'4VG PSA.6'!B61</f>
        <v>51850</v>
      </c>
      <c r="C61" s="337">
        <f>'4VG PSA.3'!C61+'4VG PSA.6'!C61</f>
        <v>35521</v>
      </c>
      <c r="D61" s="338">
        <f>'4VG PSA.3'!D61+'4VG PSA.6'!D61</f>
        <v>166</v>
      </c>
      <c r="E61" s="339">
        <f>'4VG PSA.3'!E61+'4VG PSA.6'!E61</f>
        <v>137</v>
      </c>
    </row>
    <row r="62" spans="1:5" x14ac:dyDescent="0.2">
      <c r="A62" s="330" t="s">
        <v>138</v>
      </c>
      <c r="B62" s="331">
        <f>'4VG PSA.3'!B62+'4VG PSA.6'!B62</f>
        <v>45649</v>
      </c>
      <c r="C62" s="332">
        <f>'4VG PSA.3'!C62+'4VG PSA.6'!C62</f>
        <v>31380</v>
      </c>
      <c r="D62" s="333">
        <f>'4VG PSA.3'!D62+'4VG PSA.6'!D62</f>
        <v>163</v>
      </c>
      <c r="E62" s="334">
        <f>'4VG PSA.3'!E62+'4VG PSA.6'!E62</f>
        <v>97</v>
      </c>
    </row>
    <row r="63" spans="1:5" x14ac:dyDescent="0.2">
      <c r="A63" s="335" t="s">
        <v>139</v>
      </c>
      <c r="B63" s="336">
        <f>'4VG PSA.3'!B63+'4VG PSA.6'!B63</f>
        <v>38752</v>
      </c>
      <c r="C63" s="337">
        <f>'4VG PSA.3'!C63+'4VG PSA.6'!C63</f>
        <v>27191</v>
      </c>
      <c r="D63" s="338">
        <f>'4VG PSA.3'!D63+'4VG PSA.6'!D63</f>
        <v>154</v>
      </c>
      <c r="E63" s="339">
        <f>'4VG PSA.3'!E63+'4VG PSA.6'!E63</f>
        <v>96</v>
      </c>
    </row>
    <row r="64" spans="1:5" x14ac:dyDescent="0.2">
      <c r="A64" s="330" t="s">
        <v>140</v>
      </c>
      <c r="B64" s="331">
        <f>'4VG PSA.3'!B64+'4VG PSA.6'!B64</f>
        <v>33855</v>
      </c>
      <c r="C64" s="332">
        <f>'4VG PSA.3'!C64+'4VG PSA.6'!C64</f>
        <v>23387</v>
      </c>
      <c r="D64" s="333">
        <f>'4VG PSA.3'!D64+'4VG PSA.6'!D64</f>
        <v>100</v>
      </c>
      <c r="E64" s="334">
        <f>'4VG PSA.3'!E64+'4VG PSA.6'!E64</f>
        <v>73</v>
      </c>
    </row>
    <row r="65" spans="1:5" x14ac:dyDescent="0.2">
      <c r="A65" s="335" t="s">
        <v>141</v>
      </c>
      <c r="B65" s="336">
        <f>'4VG PSA.3'!B65+'4VG PSA.6'!B65</f>
        <v>29915</v>
      </c>
      <c r="C65" s="337">
        <f>'4VG PSA.3'!C65+'4VG PSA.6'!C65</f>
        <v>20192</v>
      </c>
      <c r="D65" s="338">
        <f>'4VG PSA.3'!D65+'4VG PSA.6'!D65</f>
        <v>110</v>
      </c>
      <c r="E65" s="339">
        <f>'4VG PSA.3'!E65+'4VG PSA.6'!E65</f>
        <v>60</v>
      </c>
    </row>
    <row r="66" spans="1:5" x14ac:dyDescent="0.2">
      <c r="A66" s="330" t="s">
        <v>142</v>
      </c>
      <c r="B66" s="333">
        <f>'4VG PSA.3'!B66+'4VG PSA.6'!B66</f>
        <v>80621</v>
      </c>
      <c r="C66" s="340">
        <f>'4VG PSA.3'!C66+'4VG PSA.6'!C66</f>
        <v>49736</v>
      </c>
      <c r="D66" s="333">
        <f>'4VG PSA.3'!D66+'4VG PSA.6'!D66</f>
        <v>336</v>
      </c>
      <c r="E66" s="341">
        <f>'4VG PSA.3'!E66+'4VG PSA.6'!E66</f>
        <v>205</v>
      </c>
    </row>
    <row r="67" spans="1:5" x14ac:dyDescent="0.2">
      <c r="A67" s="342" t="s">
        <v>149</v>
      </c>
      <c r="B67" s="343">
        <f>'4VG PSA.3'!B67+'4VG PSA.6'!B67</f>
        <v>0</v>
      </c>
      <c r="C67" s="344">
        <f>'4VG PSA.3'!C67+'4VG PSA.6'!C67</f>
        <v>17516000</v>
      </c>
      <c r="D67" s="345">
        <f>'4VG PSA.3'!D67+'4VG PSA.6'!D67</f>
        <v>15</v>
      </c>
      <c r="E67" s="344">
        <f>'4VG PSA.3'!E67+'4VG PSA.6'!E67</f>
        <v>0</v>
      </c>
    </row>
    <row r="68" spans="1:5" ht="13.5" thickBot="1" x14ac:dyDescent="0.25">
      <c r="A68" s="346" t="s">
        <v>85</v>
      </c>
      <c r="B68" s="347">
        <f>SUM(B16:B67)</f>
        <v>5313789</v>
      </c>
      <c r="C68" s="348">
        <f t="shared" ref="C68:E68" si="0">SUM(C16:C67)</f>
        <v>20945263</v>
      </c>
      <c r="D68" s="347">
        <f t="shared" si="0"/>
        <v>4760</v>
      </c>
      <c r="E68" s="348">
        <f t="shared" si="0"/>
        <v>3833</v>
      </c>
    </row>
    <row r="69" spans="1:5" ht="11.25" customHeight="1" x14ac:dyDescent="0.2">
      <c r="A69" s="220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88" firstPageNumber="41" orientation="portrait" useFirstPageNumber="1" r:id="rId1"/>
  <headerFooter>
    <oddFooter>&amp;R&amp;P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syncVertical="1" syncRef="A1" transitionEvaluation="1" codeName="Hoja32">
    <tabColor theme="6" tint="0.39997558519241921"/>
    <pageSetUpPr fitToPage="1"/>
  </sheetPr>
  <dimension ref="A1:IV69"/>
  <sheetViews>
    <sheetView showGridLines="0" view="pageBreakPreview" zoomScaleNormal="86" zoomScaleSheetLayoutView="100" workbookViewId="0"/>
  </sheetViews>
  <sheetFormatPr baseColWidth="10" defaultColWidth="9.7109375" defaultRowHeight="12.75" x14ac:dyDescent="0.2"/>
  <cols>
    <col min="1" max="1" width="16.7109375" style="81" customWidth="1"/>
    <col min="2" max="5" width="19.28515625" style="81" customWidth="1"/>
    <col min="6" max="6" width="14.42578125" style="82" customWidth="1"/>
    <col min="7" max="10" width="16" style="156" customWidth="1"/>
    <col min="11" max="16" width="14.42578125" style="156" customWidth="1"/>
    <col min="17" max="18" width="9.5703125" style="156" customWidth="1"/>
    <col min="19" max="16384" width="9.7109375" style="156"/>
  </cols>
  <sheetData>
    <row r="1" spans="1:21" x14ac:dyDescent="0.2"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</row>
    <row r="2" spans="1:21" x14ac:dyDescent="0.2"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</row>
    <row r="3" spans="1:21" x14ac:dyDescent="0.2">
      <c r="A3" s="593" t="s">
        <v>87</v>
      </c>
      <c r="B3" s="593"/>
      <c r="C3" s="593"/>
      <c r="D3" s="593"/>
      <c r="E3" s="593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</row>
    <row r="4" spans="1:21" x14ac:dyDescent="0.2">
      <c r="A4" s="593" t="s">
        <v>88</v>
      </c>
      <c r="B4" s="593"/>
      <c r="C4" s="593"/>
      <c r="D4" s="593"/>
      <c r="E4" s="593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</row>
    <row r="5" spans="1:21" x14ac:dyDescent="0.2"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</row>
    <row r="6" spans="1:21" x14ac:dyDescent="0.2">
      <c r="A6" s="595" t="s">
        <v>284</v>
      </c>
      <c r="B6" s="595"/>
      <c r="C6" s="595"/>
      <c r="D6" s="595"/>
      <c r="E6" s="595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</row>
    <row r="7" spans="1:21" x14ac:dyDescent="0.2">
      <c r="A7" s="596"/>
      <c r="B7" s="596"/>
      <c r="C7" s="596"/>
      <c r="D7" s="596"/>
      <c r="E7" s="596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</row>
    <row r="8" spans="1:21" x14ac:dyDescent="0.2">
      <c r="A8" s="618" t="s">
        <v>65</v>
      </c>
      <c r="B8" s="618"/>
      <c r="C8" s="618"/>
      <c r="D8" s="618"/>
      <c r="E8" s="618"/>
      <c r="F8" s="194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</row>
    <row r="9" spans="1:21" x14ac:dyDescent="0.2">
      <c r="A9" s="196"/>
      <c r="B9" s="196"/>
      <c r="C9" s="196"/>
      <c r="D9" s="196"/>
      <c r="E9" s="196"/>
      <c r="F9" s="194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</row>
    <row r="10" spans="1:21" x14ac:dyDescent="0.2">
      <c r="A10" s="618" t="s">
        <v>147</v>
      </c>
      <c r="B10" s="618"/>
      <c r="C10" s="618"/>
      <c r="D10" s="618"/>
      <c r="E10" s="618"/>
      <c r="F10" s="194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</row>
    <row r="11" spans="1:21" x14ac:dyDescent="0.2">
      <c r="A11" s="197"/>
      <c r="B11" s="197"/>
      <c r="C11" s="197"/>
      <c r="D11" s="197"/>
      <c r="E11" s="197"/>
      <c r="F11" s="194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</row>
    <row r="12" spans="1:21" x14ac:dyDescent="0.2">
      <c r="A12" s="197"/>
      <c r="B12" s="197"/>
      <c r="C12" s="197" t="s">
        <v>144</v>
      </c>
      <c r="D12" s="197"/>
      <c r="E12" s="196"/>
      <c r="F12" s="194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</row>
    <row r="13" spans="1:21" ht="13.5" thickBot="1" x14ac:dyDescent="0.25">
      <c r="A13" s="198"/>
      <c r="B13" s="198"/>
      <c r="C13" s="198"/>
      <c r="D13" s="199"/>
      <c r="E13" s="200"/>
      <c r="F13" s="201"/>
      <c r="G13" s="201"/>
      <c r="H13" s="202"/>
      <c r="I13" s="203"/>
      <c r="J13" s="203"/>
    </row>
    <row r="14" spans="1:21" ht="12.75" customHeight="1" x14ac:dyDescent="0.2">
      <c r="A14" s="204" t="s">
        <v>90</v>
      </c>
      <c r="B14" s="614" t="s">
        <v>91</v>
      </c>
      <c r="C14" s="614"/>
      <c r="D14" s="615" t="s">
        <v>92</v>
      </c>
      <c r="E14" s="616"/>
      <c r="F14" s="205"/>
      <c r="G14" s="617"/>
      <c r="H14" s="617"/>
      <c r="I14" s="617"/>
      <c r="J14" s="617"/>
    </row>
    <row r="15" spans="1:21" ht="13.5" thickBot="1" x14ac:dyDescent="0.25">
      <c r="A15" s="206" t="s">
        <v>47</v>
      </c>
      <c r="B15" s="92" t="s">
        <v>81</v>
      </c>
      <c r="C15" s="93" t="s">
        <v>82</v>
      </c>
      <c r="D15" s="149" t="s">
        <v>81</v>
      </c>
      <c r="E15" s="150" t="s">
        <v>82</v>
      </c>
      <c r="F15" s="205"/>
      <c r="G15" s="207"/>
      <c r="H15" s="207"/>
      <c r="I15" s="207"/>
      <c r="J15" s="207"/>
    </row>
    <row r="16" spans="1:21" x14ac:dyDescent="0.2">
      <c r="A16" s="330" t="s">
        <v>93</v>
      </c>
      <c r="B16" s="331">
        <v>6548</v>
      </c>
      <c r="C16" s="332">
        <v>6651</v>
      </c>
      <c r="D16" s="333">
        <v>7</v>
      </c>
      <c r="E16" s="334">
        <v>37</v>
      </c>
      <c r="F16" s="209"/>
      <c r="G16" s="207"/>
      <c r="H16" s="207"/>
      <c r="I16" s="207"/>
      <c r="J16" s="207"/>
    </row>
    <row r="17" spans="1:5" x14ac:dyDescent="0.2">
      <c r="A17" s="335" t="s">
        <v>94</v>
      </c>
      <c r="B17" s="336">
        <v>906</v>
      </c>
      <c r="C17" s="337">
        <v>634</v>
      </c>
      <c r="D17" s="338">
        <v>12</v>
      </c>
      <c r="E17" s="339">
        <v>2</v>
      </c>
    </row>
    <row r="18" spans="1:5" x14ac:dyDescent="0.2">
      <c r="A18" s="330" t="s">
        <v>95</v>
      </c>
      <c r="B18" s="331">
        <v>1832</v>
      </c>
      <c r="C18" s="332">
        <v>947</v>
      </c>
      <c r="D18" s="333">
        <v>0</v>
      </c>
      <c r="E18" s="334">
        <v>0</v>
      </c>
    </row>
    <row r="19" spans="1:5" x14ac:dyDescent="0.2">
      <c r="A19" s="335" t="s">
        <v>96</v>
      </c>
      <c r="B19" s="336">
        <v>4249</v>
      </c>
      <c r="C19" s="337">
        <v>2622</v>
      </c>
      <c r="D19" s="338">
        <v>1</v>
      </c>
      <c r="E19" s="339">
        <v>2</v>
      </c>
    </row>
    <row r="20" spans="1:5" x14ac:dyDescent="0.2">
      <c r="A20" s="330" t="s">
        <v>97</v>
      </c>
      <c r="B20" s="331">
        <v>12872</v>
      </c>
      <c r="C20" s="332">
        <v>9048</v>
      </c>
      <c r="D20" s="333">
        <v>3</v>
      </c>
      <c r="E20" s="334">
        <v>0</v>
      </c>
    </row>
    <row r="21" spans="1:5" x14ac:dyDescent="0.2">
      <c r="A21" s="335" t="s">
        <v>98</v>
      </c>
      <c r="B21" s="336">
        <v>22380</v>
      </c>
      <c r="C21" s="337">
        <v>15418</v>
      </c>
      <c r="D21" s="338">
        <v>1</v>
      </c>
      <c r="E21" s="339">
        <v>0</v>
      </c>
    </row>
    <row r="22" spans="1:5" x14ac:dyDescent="0.2">
      <c r="A22" s="330" t="s">
        <v>99</v>
      </c>
      <c r="B22" s="331">
        <v>28731</v>
      </c>
      <c r="C22" s="332">
        <v>19594</v>
      </c>
      <c r="D22" s="333">
        <v>2</v>
      </c>
      <c r="E22" s="334">
        <v>1</v>
      </c>
    </row>
    <row r="23" spans="1:5" x14ac:dyDescent="0.2">
      <c r="A23" s="335" t="s">
        <v>100</v>
      </c>
      <c r="B23" s="336">
        <v>35496</v>
      </c>
      <c r="C23" s="337">
        <v>24102</v>
      </c>
      <c r="D23" s="338">
        <v>7</v>
      </c>
      <c r="E23" s="339">
        <v>1</v>
      </c>
    </row>
    <row r="24" spans="1:5" x14ac:dyDescent="0.2">
      <c r="A24" s="330" t="s">
        <v>101</v>
      </c>
      <c r="B24" s="331">
        <v>41738</v>
      </c>
      <c r="C24" s="332">
        <v>28845</v>
      </c>
      <c r="D24" s="333">
        <v>20</v>
      </c>
      <c r="E24" s="334">
        <v>22</v>
      </c>
    </row>
    <row r="25" spans="1:5" x14ac:dyDescent="0.2">
      <c r="A25" s="335" t="s">
        <v>102</v>
      </c>
      <c r="B25" s="336">
        <v>49337</v>
      </c>
      <c r="C25" s="337">
        <v>35581</v>
      </c>
      <c r="D25" s="338">
        <v>14</v>
      </c>
      <c r="E25" s="339">
        <v>5</v>
      </c>
    </row>
    <row r="26" spans="1:5" x14ac:dyDescent="0.2">
      <c r="A26" s="330" t="s">
        <v>103</v>
      </c>
      <c r="B26" s="331">
        <v>55351</v>
      </c>
      <c r="C26" s="332">
        <v>40216</v>
      </c>
      <c r="D26" s="333">
        <v>5</v>
      </c>
      <c r="E26" s="334">
        <v>5</v>
      </c>
    </row>
    <row r="27" spans="1:5" x14ac:dyDescent="0.2">
      <c r="A27" s="335" t="s">
        <v>104</v>
      </c>
      <c r="B27" s="336">
        <v>59896</v>
      </c>
      <c r="C27" s="337">
        <v>45099</v>
      </c>
      <c r="D27" s="338">
        <v>16</v>
      </c>
      <c r="E27" s="339">
        <v>5</v>
      </c>
    </row>
    <row r="28" spans="1:5" x14ac:dyDescent="0.2">
      <c r="A28" s="330" t="s">
        <v>105</v>
      </c>
      <c r="B28" s="331">
        <v>62495</v>
      </c>
      <c r="C28" s="332">
        <v>47211</v>
      </c>
      <c r="D28" s="333">
        <v>12</v>
      </c>
      <c r="E28" s="334">
        <v>5</v>
      </c>
    </row>
    <row r="29" spans="1:5" x14ac:dyDescent="0.2">
      <c r="A29" s="335" t="s">
        <v>106</v>
      </c>
      <c r="B29" s="336">
        <v>64618</v>
      </c>
      <c r="C29" s="337">
        <v>49238</v>
      </c>
      <c r="D29" s="338">
        <v>18</v>
      </c>
      <c r="E29" s="339">
        <v>4</v>
      </c>
    </row>
    <row r="30" spans="1:5" x14ac:dyDescent="0.2">
      <c r="A30" s="330" t="s">
        <v>107</v>
      </c>
      <c r="B30" s="331">
        <v>64526</v>
      </c>
      <c r="C30" s="332">
        <v>49574</v>
      </c>
      <c r="D30" s="333">
        <v>13</v>
      </c>
      <c r="E30" s="334">
        <v>9</v>
      </c>
    </row>
    <row r="31" spans="1:5" x14ac:dyDescent="0.2">
      <c r="A31" s="335" t="s">
        <v>108</v>
      </c>
      <c r="B31" s="336">
        <v>66052</v>
      </c>
      <c r="C31" s="337">
        <v>51288</v>
      </c>
      <c r="D31" s="338">
        <v>23</v>
      </c>
      <c r="E31" s="339">
        <v>11</v>
      </c>
    </row>
    <row r="32" spans="1:5" x14ac:dyDescent="0.2">
      <c r="A32" s="330" t="s">
        <v>109</v>
      </c>
      <c r="B32" s="331">
        <v>66676</v>
      </c>
      <c r="C32" s="332">
        <v>51793</v>
      </c>
      <c r="D32" s="333">
        <v>17</v>
      </c>
      <c r="E32" s="334">
        <v>10</v>
      </c>
    </row>
    <row r="33" spans="1:256" x14ac:dyDescent="0.2">
      <c r="A33" s="335" t="s">
        <v>110</v>
      </c>
      <c r="B33" s="336">
        <v>66663</v>
      </c>
      <c r="C33" s="337">
        <v>51853</v>
      </c>
      <c r="D33" s="338">
        <v>14</v>
      </c>
      <c r="E33" s="339">
        <v>8</v>
      </c>
    </row>
    <row r="34" spans="1:256" x14ac:dyDescent="0.2">
      <c r="A34" s="330" t="s">
        <v>111</v>
      </c>
      <c r="B34" s="331">
        <v>68072</v>
      </c>
      <c r="C34" s="332">
        <v>52517</v>
      </c>
      <c r="D34" s="333">
        <v>18</v>
      </c>
      <c r="E34" s="334">
        <v>8</v>
      </c>
    </row>
    <row r="35" spans="1:256" x14ac:dyDescent="0.2">
      <c r="A35" s="335" t="s">
        <v>112</v>
      </c>
      <c r="B35" s="336">
        <v>68519</v>
      </c>
      <c r="C35" s="337">
        <v>51788</v>
      </c>
      <c r="D35" s="338">
        <v>29</v>
      </c>
      <c r="E35" s="339">
        <v>219</v>
      </c>
    </row>
    <row r="36" spans="1:256" x14ac:dyDescent="0.2">
      <c r="A36" s="330" t="s">
        <v>113</v>
      </c>
      <c r="B36" s="331">
        <v>66964</v>
      </c>
      <c r="C36" s="332">
        <v>49957</v>
      </c>
      <c r="D36" s="333">
        <v>26</v>
      </c>
      <c r="E36" s="334">
        <v>11</v>
      </c>
    </row>
    <row r="37" spans="1:256" x14ac:dyDescent="0.2">
      <c r="A37" s="335" t="s">
        <v>114</v>
      </c>
      <c r="B37" s="336">
        <v>66823</v>
      </c>
      <c r="C37" s="337">
        <v>49549</v>
      </c>
      <c r="D37" s="338">
        <v>50</v>
      </c>
      <c r="E37" s="339">
        <v>106</v>
      </c>
    </row>
    <row r="38" spans="1:256" x14ac:dyDescent="0.2">
      <c r="A38" s="330" t="s">
        <v>115</v>
      </c>
      <c r="B38" s="331">
        <v>64439</v>
      </c>
      <c r="C38" s="332">
        <v>47833</v>
      </c>
      <c r="D38" s="333">
        <v>89</v>
      </c>
      <c r="E38" s="334">
        <v>183</v>
      </c>
    </row>
    <row r="39" spans="1:256" x14ac:dyDescent="0.2">
      <c r="A39" s="335" t="s">
        <v>116</v>
      </c>
      <c r="B39" s="336">
        <v>63011</v>
      </c>
      <c r="C39" s="337">
        <v>47644</v>
      </c>
      <c r="D39" s="338">
        <v>34</v>
      </c>
      <c r="E39" s="339">
        <v>14</v>
      </c>
    </row>
    <row r="40" spans="1:256" x14ac:dyDescent="0.2">
      <c r="A40" s="330" t="s">
        <v>117</v>
      </c>
      <c r="B40" s="331">
        <v>64168</v>
      </c>
      <c r="C40" s="332">
        <v>46926</v>
      </c>
      <c r="D40" s="333">
        <v>37</v>
      </c>
      <c r="E40" s="334">
        <v>17</v>
      </c>
    </row>
    <row r="41" spans="1:256" x14ac:dyDescent="0.2">
      <c r="A41" s="335" t="s">
        <v>118</v>
      </c>
      <c r="B41" s="336">
        <v>63055</v>
      </c>
      <c r="C41" s="337">
        <v>45390</v>
      </c>
      <c r="D41" s="338">
        <v>44</v>
      </c>
      <c r="E41" s="339">
        <v>16</v>
      </c>
    </row>
    <row r="42" spans="1:256" x14ac:dyDescent="0.2">
      <c r="A42" s="350">
        <v>41</v>
      </c>
      <c r="B42" s="331">
        <v>63505</v>
      </c>
      <c r="C42" s="340">
        <v>45671</v>
      </c>
      <c r="D42" s="333">
        <v>53</v>
      </c>
      <c r="E42" s="341">
        <v>24</v>
      </c>
    </row>
    <row r="43" spans="1:256" ht="11.1" customHeight="1" x14ac:dyDescent="0.2">
      <c r="A43" s="335" t="s">
        <v>119</v>
      </c>
      <c r="B43" s="336">
        <v>64937</v>
      </c>
      <c r="C43" s="337">
        <v>46456</v>
      </c>
      <c r="D43" s="338">
        <v>42</v>
      </c>
      <c r="E43" s="339">
        <v>25</v>
      </c>
    </row>
    <row r="44" spans="1:256" x14ac:dyDescent="0.2">
      <c r="A44" s="330" t="s">
        <v>120</v>
      </c>
      <c r="B44" s="331">
        <v>63740</v>
      </c>
      <c r="C44" s="332">
        <v>45399</v>
      </c>
      <c r="D44" s="333">
        <v>57</v>
      </c>
      <c r="E44" s="334">
        <v>26</v>
      </c>
      <c r="F44" s="83"/>
      <c r="G44" s="211"/>
    </row>
    <row r="45" spans="1:256" x14ac:dyDescent="0.2">
      <c r="A45" s="335" t="s">
        <v>121</v>
      </c>
      <c r="B45" s="336">
        <v>62102</v>
      </c>
      <c r="C45" s="337">
        <v>44246</v>
      </c>
      <c r="D45" s="338">
        <v>56</v>
      </c>
      <c r="E45" s="339">
        <v>31</v>
      </c>
      <c r="F45" s="212"/>
      <c r="G45" s="213"/>
      <c r="H45" s="213"/>
      <c r="I45" s="213"/>
      <c r="J45" s="213"/>
      <c r="K45" s="207"/>
      <c r="L45" s="213"/>
      <c r="M45" s="213"/>
      <c r="N45" s="213"/>
      <c r="O45" s="213"/>
      <c r="P45" s="207"/>
      <c r="Q45" s="213"/>
      <c r="R45" s="213"/>
      <c r="S45" s="213"/>
      <c r="T45" s="213"/>
      <c r="U45" s="207"/>
      <c r="V45" s="213"/>
      <c r="W45" s="213"/>
      <c r="X45" s="213"/>
      <c r="Y45" s="213"/>
      <c r="Z45" s="207"/>
      <c r="AA45" s="213"/>
      <c r="AB45" s="213"/>
      <c r="AC45" s="213"/>
      <c r="AD45" s="213"/>
      <c r="AE45" s="207"/>
      <c r="AF45" s="213"/>
      <c r="AG45" s="213"/>
      <c r="AH45" s="213"/>
      <c r="AI45" s="213"/>
      <c r="AJ45" s="207"/>
      <c r="AK45" s="213"/>
      <c r="AL45" s="213"/>
      <c r="AM45" s="213"/>
      <c r="AN45" s="213"/>
      <c r="AO45" s="207"/>
      <c r="AP45" s="213"/>
      <c r="AQ45" s="213"/>
      <c r="AR45" s="213"/>
      <c r="AS45" s="213"/>
      <c r="AT45" s="207"/>
      <c r="AU45" s="213"/>
      <c r="AV45" s="213"/>
      <c r="AW45" s="213"/>
      <c r="AX45" s="213"/>
      <c r="AY45" s="207"/>
      <c r="AZ45" s="213"/>
      <c r="BA45" s="213"/>
      <c r="BB45" s="213"/>
      <c r="BC45" s="213"/>
      <c r="BD45" s="207"/>
      <c r="BE45" s="213"/>
      <c r="BF45" s="213"/>
      <c r="BG45" s="213"/>
      <c r="BH45" s="213"/>
      <c r="BI45" s="207"/>
      <c r="BJ45" s="213"/>
      <c r="BK45" s="213"/>
      <c r="BL45" s="213"/>
      <c r="BM45" s="213"/>
      <c r="BN45" s="207"/>
      <c r="BO45" s="213"/>
      <c r="BP45" s="213"/>
      <c r="BQ45" s="213"/>
      <c r="BR45" s="213"/>
      <c r="BS45" s="207"/>
      <c r="BT45" s="213"/>
      <c r="BU45" s="213"/>
      <c r="BV45" s="213"/>
      <c r="BW45" s="213"/>
      <c r="BX45" s="207"/>
      <c r="BY45" s="213"/>
      <c r="BZ45" s="213"/>
      <c r="CA45" s="213"/>
      <c r="CB45" s="213"/>
      <c r="CC45" s="207"/>
      <c r="CD45" s="213"/>
      <c r="CE45" s="213"/>
      <c r="CF45" s="213"/>
      <c r="CG45" s="213"/>
      <c r="CH45" s="207"/>
      <c r="CI45" s="213"/>
      <c r="CJ45" s="213"/>
      <c r="CK45" s="213"/>
      <c r="CL45" s="213"/>
      <c r="CM45" s="207"/>
      <c r="CN45" s="213"/>
      <c r="CO45" s="213"/>
      <c r="CP45" s="213"/>
      <c r="CQ45" s="213"/>
      <c r="CR45" s="207"/>
      <c r="CS45" s="213"/>
      <c r="CT45" s="213"/>
      <c r="CU45" s="213"/>
      <c r="CV45" s="213"/>
      <c r="CW45" s="207"/>
      <c r="CX45" s="213"/>
      <c r="CY45" s="213"/>
      <c r="CZ45" s="213"/>
      <c r="DA45" s="213"/>
      <c r="DB45" s="207"/>
      <c r="DC45" s="213"/>
      <c r="DD45" s="213"/>
      <c r="DE45" s="213"/>
      <c r="DF45" s="213"/>
      <c r="DG45" s="207"/>
      <c r="DH45" s="213"/>
      <c r="DI45" s="213"/>
      <c r="DJ45" s="213"/>
      <c r="DK45" s="213"/>
      <c r="DL45" s="207"/>
      <c r="DM45" s="213"/>
      <c r="DN45" s="213"/>
      <c r="DO45" s="213"/>
      <c r="DP45" s="213"/>
      <c r="DQ45" s="207"/>
      <c r="DR45" s="213"/>
      <c r="DS45" s="213"/>
      <c r="DT45" s="213"/>
      <c r="DU45" s="213"/>
      <c r="DV45" s="207"/>
      <c r="DW45" s="213"/>
      <c r="DX45" s="213"/>
      <c r="DY45" s="213"/>
      <c r="DZ45" s="213"/>
      <c r="EA45" s="207"/>
      <c r="EB45" s="213"/>
      <c r="EC45" s="213"/>
      <c r="ED45" s="213"/>
      <c r="EE45" s="213"/>
      <c r="EF45" s="207"/>
      <c r="EG45" s="213"/>
      <c r="EH45" s="213"/>
      <c r="EI45" s="213"/>
      <c r="EJ45" s="213"/>
      <c r="EK45" s="207"/>
      <c r="EL45" s="213"/>
      <c r="EM45" s="213"/>
      <c r="EN45" s="213"/>
      <c r="EO45" s="213"/>
      <c r="EP45" s="207"/>
      <c r="EQ45" s="213"/>
      <c r="ER45" s="213"/>
      <c r="ES45" s="213"/>
      <c r="ET45" s="213"/>
      <c r="EU45" s="207"/>
      <c r="EV45" s="213"/>
      <c r="EW45" s="213"/>
      <c r="EX45" s="213"/>
      <c r="EY45" s="213"/>
      <c r="EZ45" s="207"/>
      <c r="FA45" s="213"/>
      <c r="FB45" s="213"/>
      <c r="FC45" s="213"/>
      <c r="FD45" s="213"/>
      <c r="FE45" s="207"/>
      <c r="FF45" s="213"/>
      <c r="FG45" s="213"/>
      <c r="FH45" s="213"/>
      <c r="FI45" s="213"/>
      <c r="FJ45" s="207"/>
      <c r="FK45" s="213"/>
      <c r="FL45" s="213"/>
      <c r="FM45" s="213"/>
      <c r="FN45" s="213"/>
      <c r="FO45" s="207"/>
      <c r="FP45" s="213"/>
      <c r="FQ45" s="213"/>
      <c r="FR45" s="213"/>
      <c r="FS45" s="213"/>
      <c r="FT45" s="207"/>
      <c r="FU45" s="213"/>
      <c r="FV45" s="213"/>
      <c r="FW45" s="213"/>
      <c r="FX45" s="213"/>
      <c r="FY45" s="207"/>
      <c r="FZ45" s="213"/>
      <c r="GA45" s="213"/>
      <c r="GB45" s="213"/>
      <c r="GC45" s="213"/>
      <c r="GD45" s="207"/>
      <c r="GE45" s="213"/>
      <c r="GF45" s="213"/>
      <c r="GG45" s="213"/>
      <c r="GH45" s="213"/>
      <c r="GI45" s="207"/>
      <c r="GJ45" s="213"/>
      <c r="GK45" s="213"/>
      <c r="GL45" s="213"/>
      <c r="GM45" s="213"/>
      <c r="GN45" s="207"/>
      <c r="GO45" s="213"/>
      <c r="GP45" s="213"/>
      <c r="GQ45" s="213"/>
      <c r="GR45" s="213"/>
      <c r="GS45" s="207"/>
      <c r="GT45" s="213"/>
      <c r="GU45" s="213"/>
      <c r="GV45" s="213"/>
      <c r="GW45" s="213"/>
      <c r="GX45" s="207"/>
      <c r="GY45" s="213"/>
      <c r="GZ45" s="213"/>
      <c r="HA45" s="213"/>
      <c r="HB45" s="213"/>
      <c r="HC45" s="207"/>
      <c r="HD45" s="213"/>
      <c r="HE45" s="213"/>
      <c r="HF45" s="213"/>
      <c r="HG45" s="213"/>
      <c r="HH45" s="207"/>
      <c r="HI45" s="213"/>
      <c r="HJ45" s="213"/>
      <c r="HK45" s="213"/>
      <c r="HL45" s="213"/>
      <c r="HM45" s="207"/>
      <c r="HN45" s="213"/>
      <c r="HO45" s="213"/>
      <c r="HP45" s="213"/>
      <c r="HQ45" s="213"/>
      <c r="HR45" s="207"/>
      <c r="HS45" s="213"/>
      <c r="HT45" s="213"/>
      <c r="HU45" s="213"/>
      <c r="HV45" s="213"/>
      <c r="HW45" s="207"/>
      <c r="HX45" s="213"/>
      <c r="HY45" s="213"/>
      <c r="HZ45" s="213"/>
      <c r="IA45" s="213"/>
      <c r="IB45" s="207"/>
      <c r="IC45" s="213"/>
      <c r="ID45" s="213"/>
      <c r="IE45" s="213"/>
      <c r="IF45" s="213"/>
      <c r="IG45" s="207"/>
      <c r="IH45" s="213"/>
      <c r="II45" s="213"/>
      <c r="IJ45" s="213"/>
      <c r="IK45" s="213"/>
      <c r="IL45" s="207"/>
      <c r="IM45" s="213"/>
      <c r="IN45" s="213"/>
      <c r="IO45" s="213"/>
      <c r="IP45" s="213"/>
      <c r="IQ45" s="207"/>
      <c r="IR45" s="213"/>
      <c r="IS45" s="213"/>
      <c r="IT45" s="213"/>
      <c r="IU45" s="213"/>
      <c r="IV45" s="207"/>
    </row>
    <row r="46" spans="1:256" x14ac:dyDescent="0.2">
      <c r="A46" s="330" t="s">
        <v>122</v>
      </c>
      <c r="B46" s="331">
        <v>61634</v>
      </c>
      <c r="C46" s="332">
        <v>43073</v>
      </c>
      <c r="D46" s="333">
        <v>63</v>
      </c>
      <c r="E46" s="334">
        <v>30</v>
      </c>
      <c r="F46" s="214"/>
    </row>
    <row r="47" spans="1:256" x14ac:dyDescent="0.2">
      <c r="A47" s="335" t="s">
        <v>123</v>
      </c>
      <c r="B47" s="336">
        <v>56641</v>
      </c>
      <c r="C47" s="337">
        <v>41134</v>
      </c>
      <c r="D47" s="338">
        <v>63</v>
      </c>
      <c r="E47" s="339">
        <v>37</v>
      </c>
      <c r="F47" s="212"/>
      <c r="G47" s="213"/>
      <c r="H47" s="213"/>
      <c r="I47" s="213"/>
      <c r="J47" s="213"/>
      <c r="K47" s="207"/>
      <c r="L47" s="213"/>
      <c r="M47" s="213"/>
      <c r="N47" s="213"/>
      <c r="O47" s="213"/>
      <c r="P47" s="207"/>
      <c r="Q47" s="213"/>
      <c r="R47" s="213"/>
      <c r="S47" s="213"/>
      <c r="T47" s="213"/>
      <c r="U47" s="207"/>
      <c r="V47" s="213"/>
      <c r="W47" s="213"/>
      <c r="X47" s="213"/>
      <c r="Y47" s="213"/>
      <c r="Z47" s="207"/>
      <c r="AA47" s="213"/>
      <c r="AB47" s="213"/>
      <c r="AC47" s="213"/>
      <c r="AD47" s="213"/>
      <c r="AE47" s="207"/>
      <c r="AF47" s="213"/>
      <c r="AG47" s="213"/>
      <c r="AH47" s="213"/>
      <c r="AI47" s="213"/>
      <c r="AJ47" s="207"/>
      <c r="AK47" s="213"/>
      <c r="AL47" s="213"/>
      <c r="AM47" s="213"/>
      <c r="AN47" s="213"/>
      <c r="AO47" s="207"/>
      <c r="AP47" s="213"/>
      <c r="AQ47" s="213"/>
      <c r="AR47" s="213"/>
      <c r="AS47" s="213"/>
      <c r="AT47" s="207"/>
      <c r="AU47" s="213"/>
      <c r="AV47" s="213"/>
      <c r="AW47" s="213"/>
      <c r="AX47" s="213"/>
      <c r="AY47" s="207"/>
      <c r="AZ47" s="213"/>
      <c r="BA47" s="213"/>
      <c r="BB47" s="213"/>
      <c r="BC47" s="213"/>
      <c r="BD47" s="207"/>
      <c r="BE47" s="213"/>
      <c r="BF47" s="213"/>
      <c r="BG47" s="213"/>
      <c r="BH47" s="213"/>
      <c r="BI47" s="207"/>
      <c r="BJ47" s="213"/>
      <c r="BK47" s="213"/>
      <c r="BL47" s="213"/>
      <c r="BM47" s="213"/>
      <c r="BN47" s="207"/>
      <c r="BO47" s="213"/>
      <c r="BP47" s="213"/>
      <c r="BQ47" s="213"/>
      <c r="BR47" s="213"/>
      <c r="BS47" s="207"/>
      <c r="BT47" s="213"/>
      <c r="BU47" s="213"/>
      <c r="BV47" s="213"/>
      <c r="BW47" s="213"/>
      <c r="BX47" s="207"/>
      <c r="BY47" s="213"/>
      <c r="BZ47" s="213"/>
      <c r="CA47" s="213"/>
      <c r="CB47" s="213"/>
      <c r="CC47" s="207"/>
      <c r="CD47" s="213"/>
      <c r="CE47" s="213"/>
      <c r="CF47" s="213"/>
      <c r="CG47" s="213"/>
      <c r="CH47" s="207"/>
      <c r="CI47" s="213"/>
      <c r="CJ47" s="213"/>
      <c r="CK47" s="213"/>
      <c r="CL47" s="213"/>
      <c r="CM47" s="207"/>
      <c r="CN47" s="213"/>
      <c r="CO47" s="213"/>
      <c r="CP47" s="213"/>
      <c r="CQ47" s="213"/>
      <c r="CR47" s="207"/>
      <c r="CS47" s="213"/>
      <c r="CT47" s="213"/>
      <c r="CU47" s="213"/>
      <c r="CV47" s="213"/>
      <c r="CW47" s="207"/>
      <c r="CX47" s="213"/>
      <c r="CY47" s="213"/>
      <c r="CZ47" s="213"/>
      <c r="DA47" s="213"/>
      <c r="DB47" s="207"/>
      <c r="DC47" s="213"/>
      <c r="DD47" s="213"/>
      <c r="DE47" s="213"/>
      <c r="DF47" s="213"/>
      <c r="DG47" s="207"/>
      <c r="DH47" s="213"/>
      <c r="DI47" s="213"/>
      <c r="DJ47" s="213"/>
      <c r="DK47" s="213"/>
      <c r="DL47" s="207"/>
      <c r="DM47" s="213"/>
      <c r="DN47" s="213"/>
      <c r="DO47" s="213"/>
      <c r="DP47" s="213"/>
      <c r="DQ47" s="207"/>
      <c r="DR47" s="213"/>
      <c r="DS47" s="213"/>
      <c r="DT47" s="213"/>
      <c r="DU47" s="213"/>
      <c r="DV47" s="207"/>
      <c r="DW47" s="213"/>
      <c r="DX47" s="213"/>
      <c r="DY47" s="213"/>
      <c r="DZ47" s="213"/>
      <c r="EA47" s="207"/>
      <c r="EB47" s="213"/>
      <c r="EC47" s="213"/>
      <c r="ED47" s="213"/>
      <c r="EE47" s="213"/>
      <c r="EF47" s="207"/>
      <c r="EG47" s="213"/>
      <c r="EH47" s="213"/>
      <c r="EI47" s="213"/>
      <c r="EJ47" s="213"/>
      <c r="EK47" s="207"/>
      <c r="EL47" s="213"/>
      <c r="EM47" s="213"/>
      <c r="EN47" s="213"/>
      <c r="EO47" s="213"/>
      <c r="EP47" s="207"/>
      <c r="EQ47" s="213"/>
      <c r="ER47" s="213"/>
      <c r="ES47" s="213"/>
      <c r="ET47" s="213"/>
      <c r="EU47" s="207"/>
      <c r="EV47" s="213"/>
      <c r="EW47" s="213"/>
      <c r="EX47" s="213"/>
      <c r="EY47" s="213"/>
      <c r="EZ47" s="207"/>
      <c r="FA47" s="213"/>
      <c r="FB47" s="213"/>
      <c r="FC47" s="213"/>
      <c r="FD47" s="213"/>
      <c r="FE47" s="207"/>
      <c r="FF47" s="213"/>
      <c r="FG47" s="213"/>
      <c r="FH47" s="213"/>
      <c r="FI47" s="213"/>
      <c r="FJ47" s="207"/>
      <c r="FK47" s="213"/>
      <c r="FL47" s="213"/>
      <c r="FM47" s="213"/>
      <c r="FN47" s="213"/>
      <c r="FO47" s="207"/>
      <c r="FP47" s="213"/>
      <c r="FQ47" s="213"/>
      <c r="FR47" s="213"/>
      <c r="FS47" s="213"/>
      <c r="FT47" s="207"/>
      <c r="FU47" s="213"/>
      <c r="FV47" s="213"/>
      <c r="FW47" s="213"/>
      <c r="FX47" s="213"/>
      <c r="FY47" s="207"/>
      <c r="FZ47" s="213"/>
      <c r="GA47" s="213"/>
      <c r="GB47" s="213"/>
      <c r="GC47" s="213"/>
      <c r="GD47" s="207"/>
      <c r="GE47" s="213"/>
      <c r="GF47" s="213"/>
      <c r="GG47" s="213"/>
      <c r="GH47" s="213"/>
      <c r="GI47" s="207"/>
      <c r="GJ47" s="213"/>
      <c r="GK47" s="213"/>
      <c r="GL47" s="213"/>
      <c r="GM47" s="213"/>
      <c r="GN47" s="207"/>
      <c r="GO47" s="213"/>
      <c r="GP47" s="213"/>
      <c r="GQ47" s="213"/>
      <c r="GR47" s="213"/>
      <c r="GS47" s="207"/>
      <c r="GT47" s="213"/>
      <c r="GU47" s="213"/>
      <c r="GV47" s="213"/>
      <c r="GW47" s="213"/>
      <c r="GX47" s="207"/>
      <c r="GY47" s="213"/>
      <c r="GZ47" s="213"/>
      <c r="HA47" s="213"/>
      <c r="HB47" s="213"/>
      <c r="HC47" s="207"/>
      <c r="HD47" s="213"/>
      <c r="HE47" s="213"/>
      <c r="HF47" s="213"/>
      <c r="HG47" s="213"/>
      <c r="HH47" s="207"/>
      <c r="HI47" s="213"/>
      <c r="HJ47" s="213"/>
      <c r="HK47" s="213"/>
      <c r="HL47" s="213"/>
      <c r="HM47" s="207"/>
      <c r="HN47" s="213"/>
      <c r="HO47" s="213"/>
      <c r="HP47" s="213"/>
      <c r="HQ47" s="213"/>
      <c r="HR47" s="207"/>
      <c r="HS47" s="213"/>
      <c r="HT47" s="213"/>
      <c r="HU47" s="213"/>
      <c r="HV47" s="213"/>
      <c r="HW47" s="207"/>
      <c r="HX47" s="213"/>
      <c r="HY47" s="213"/>
      <c r="HZ47" s="213"/>
      <c r="IA47" s="213"/>
      <c r="IB47" s="207"/>
      <c r="IC47" s="213"/>
      <c r="ID47" s="213"/>
      <c r="IE47" s="213"/>
      <c r="IF47" s="213"/>
      <c r="IG47" s="207"/>
      <c r="IH47" s="213"/>
      <c r="II47" s="213"/>
      <c r="IJ47" s="213"/>
      <c r="IK47" s="213"/>
      <c r="IL47" s="207"/>
      <c r="IM47" s="213"/>
      <c r="IN47" s="213"/>
      <c r="IO47" s="213"/>
      <c r="IP47" s="213"/>
      <c r="IQ47" s="207"/>
      <c r="IR47" s="213"/>
      <c r="IS47" s="213"/>
      <c r="IT47" s="213"/>
      <c r="IU47" s="213"/>
      <c r="IV47" s="207"/>
    </row>
    <row r="48" spans="1:256" x14ac:dyDescent="0.2">
      <c r="A48" s="330" t="s">
        <v>124</v>
      </c>
      <c r="B48" s="331">
        <v>52691</v>
      </c>
      <c r="C48" s="332">
        <v>37989</v>
      </c>
      <c r="D48" s="333">
        <v>70</v>
      </c>
      <c r="E48" s="334">
        <v>42</v>
      </c>
      <c r="F48" s="214"/>
    </row>
    <row r="49" spans="1:5" x14ac:dyDescent="0.2">
      <c r="A49" s="335" t="s">
        <v>125</v>
      </c>
      <c r="B49" s="336">
        <v>50044</v>
      </c>
      <c r="C49" s="337">
        <v>36657</v>
      </c>
      <c r="D49" s="338">
        <v>67</v>
      </c>
      <c r="E49" s="339">
        <v>31</v>
      </c>
    </row>
    <row r="50" spans="1:5" x14ac:dyDescent="0.2">
      <c r="A50" s="330" t="s">
        <v>126</v>
      </c>
      <c r="B50" s="331">
        <v>46570</v>
      </c>
      <c r="C50" s="332">
        <v>34886</v>
      </c>
      <c r="D50" s="333">
        <v>65</v>
      </c>
      <c r="E50" s="334">
        <v>44</v>
      </c>
    </row>
    <row r="51" spans="1:5" x14ac:dyDescent="0.2">
      <c r="A51" s="335" t="s">
        <v>127</v>
      </c>
      <c r="B51" s="336">
        <v>44334</v>
      </c>
      <c r="C51" s="337">
        <v>33502</v>
      </c>
      <c r="D51" s="338">
        <v>87</v>
      </c>
      <c r="E51" s="339">
        <v>39</v>
      </c>
    </row>
    <row r="52" spans="1:5" x14ac:dyDescent="0.2">
      <c r="A52" s="330" t="s">
        <v>128</v>
      </c>
      <c r="B52" s="331">
        <v>46527</v>
      </c>
      <c r="C52" s="332">
        <v>60383</v>
      </c>
      <c r="D52" s="333">
        <v>92</v>
      </c>
      <c r="E52" s="334">
        <v>46</v>
      </c>
    </row>
    <row r="53" spans="1:5" x14ac:dyDescent="0.2">
      <c r="A53" s="335" t="s">
        <v>129</v>
      </c>
      <c r="B53" s="336">
        <v>41087</v>
      </c>
      <c r="C53" s="337">
        <v>31618</v>
      </c>
      <c r="D53" s="338">
        <v>84</v>
      </c>
      <c r="E53" s="339">
        <v>41</v>
      </c>
    </row>
    <row r="54" spans="1:5" x14ac:dyDescent="0.2">
      <c r="A54" s="330" t="s">
        <v>130</v>
      </c>
      <c r="B54" s="331">
        <v>38596</v>
      </c>
      <c r="C54" s="332">
        <v>29931</v>
      </c>
      <c r="D54" s="333">
        <v>87</v>
      </c>
      <c r="E54" s="334">
        <v>40</v>
      </c>
    </row>
    <row r="55" spans="1:5" x14ac:dyDescent="0.2">
      <c r="A55" s="335" t="s">
        <v>131</v>
      </c>
      <c r="B55" s="336">
        <v>36305</v>
      </c>
      <c r="C55" s="337">
        <v>28756</v>
      </c>
      <c r="D55" s="338">
        <v>74</v>
      </c>
      <c r="E55" s="339">
        <v>41</v>
      </c>
    </row>
    <row r="56" spans="1:5" x14ac:dyDescent="0.2">
      <c r="A56" s="330" t="s">
        <v>132</v>
      </c>
      <c r="B56" s="331">
        <v>33757</v>
      </c>
      <c r="C56" s="332">
        <v>26600</v>
      </c>
      <c r="D56" s="333">
        <v>73</v>
      </c>
      <c r="E56" s="334">
        <v>45</v>
      </c>
    </row>
    <row r="57" spans="1:5" x14ac:dyDescent="0.2">
      <c r="A57" s="335" t="s">
        <v>133</v>
      </c>
      <c r="B57" s="336">
        <v>33222</v>
      </c>
      <c r="C57" s="337">
        <v>25408</v>
      </c>
      <c r="D57" s="338">
        <v>77</v>
      </c>
      <c r="E57" s="339">
        <v>46</v>
      </c>
    </row>
    <row r="58" spans="1:5" x14ac:dyDescent="0.2">
      <c r="A58" s="330" t="s">
        <v>134</v>
      </c>
      <c r="B58" s="331">
        <v>29248</v>
      </c>
      <c r="C58" s="332">
        <v>22900</v>
      </c>
      <c r="D58" s="333">
        <v>88</v>
      </c>
      <c r="E58" s="334">
        <v>32</v>
      </c>
    </row>
    <row r="59" spans="1:5" x14ac:dyDescent="0.2">
      <c r="A59" s="335" t="s">
        <v>135</v>
      </c>
      <c r="B59" s="336">
        <v>26514</v>
      </c>
      <c r="C59" s="337">
        <v>20795</v>
      </c>
      <c r="D59" s="338">
        <v>80</v>
      </c>
      <c r="E59" s="339">
        <v>35</v>
      </c>
    </row>
    <row r="60" spans="1:5" x14ac:dyDescent="0.2">
      <c r="A60" s="330" t="s">
        <v>136</v>
      </c>
      <c r="B60" s="331">
        <v>24381</v>
      </c>
      <c r="C60" s="332">
        <v>19261</v>
      </c>
      <c r="D60" s="333">
        <v>92</v>
      </c>
      <c r="E60" s="334">
        <v>32</v>
      </c>
    </row>
    <row r="61" spans="1:5" x14ac:dyDescent="0.2">
      <c r="A61" s="335" t="s">
        <v>137</v>
      </c>
      <c r="B61" s="336">
        <v>21579</v>
      </c>
      <c r="C61" s="337">
        <v>17245</v>
      </c>
      <c r="D61" s="338">
        <v>79</v>
      </c>
      <c r="E61" s="339">
        <v>44</v>
      </c>
    </row>
    <row r="62" spans="1:5" x14ac:dyDescent="0.2">
      <c r="A62" s="330" t="s">
        <v>138</v>
      </c>
      <c r="B62" s="331">
        <v>18866</v>
      </c>
      <c r="C62" s="332">
        <v>15693</v>
      </c>
      <c r="D62" s="333">
        <v>57</v>
      </c>
      <c r="E62" s="334">
        <v>27</v>
      </c>
    </row>
    <row r="63" spans="1:5" x14ac:dyDescent="0.2">
      <c r="A63" s="335" t="s">
        <v>139</v>
      </c>
      <c r="B63" s="336">
        <v>16338</v>
      </c>
      <c r="C63" s="337">
        <v>13678</v>
      </c>
      <c r="D63" s="338">
        <v>57</v>
      </c>
      <c r="E63" s="339">
        <v>26</v>
      </c>
    </row>
    <row r="64" spans="1:5" x14ac:dyDescent="0.2">
      <c r="A64" s="330" t="s">
        <v>140</v>
      </c>
      <c r="B64" s="331">
        <v>14379</v>
      </c>
      <c r="C64" s="332">
        <v>11911</v>
      </c>
      <c r="D64" s="333">
        <v>32</v>
      </c>
      <c r="E64" s="334">
        <v>21</v>
      </c>
    </row>
    <row r="65" spans="1:5" x14ac:dyDescent="0.2">
      <c r="A65" s="335" t="s">
        <v>141</v>
      </c>
      <c r="B65" s="336">
        <v>12749</v>
      </c>
      <c r="C65" s="337">
        <v>10087</v>
      </c>
      <c r="D65" s="338">
        <v>27</v>
      </c>
      <c r="E65" s="339">
        <v>11</v>
      </c>
    </row>
    <row r="66" spans="1:5" x14ac:dyDescent="0.2">
      <c r="A66" s="330" t="s">
        <v>142</v>
      </c>
      <c r="B66" s="333">
        <v>10384</v>
      </c>
      <c r="C66" s="340">
        <v>8646</v>
      </c>
      <c r="D66" s="333">
        <v>42</v>
      </c>
      <c r="E66" s="341">
        <v>18</v>
      </c>
    </row>
    <row r="67" spans="1:5" x14ac:dyDescent="0.2">
      <c r="A67" s="342" t="s">
        <v>149</v>
      </c>
      <c r="B67" s="343"/>
      <c r="C67" s="344">
        <v>11074811</v>
      </c>
      <c r="D67" s="345">
        <v>7</v>
      </c>
      <c r="E67" s="344">
        <v>0</v>
      </c>
    </row>
    <row r="68" spans="1:5" ht="13.5" thickBot="1" x14ac:dyDescent="0.25">
      <c r="A68" s="346" t="s">
        <v>85</v>
      </c>
      <c r="B68" s="347">
        <f>SUM(B16:B67)</f>
        <v>2205547</v>
      </c>
      <c r="C68" s="348">
        <f t="shared" ref="C68:E68" si="0">SUM(C16:C67)</f>
        <v>12748054</v>
      </c>
      <c r="D68" s="347">
        <f t="shared" si="0"/>
        <v>2183</v>
      </c>
      <c r="E68" s="348">
        <f t="shared" si="0"/>
        <v>1535</v>
      </c>
    </row>
    <row r="69" spans="1:5" ht="11.25" customHeight="1" x14ac:dyDescent="0.2">
      <c r="A69" s="220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87" firstPageNumber="42" orientation="portrait" useFirstPageNumber="1" r:id="rId1"/>
  <headerFooter>
    <oddFooter>&amp;R&amp;P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syncVertical="1" syncRef="A1" transitionEvaluation="1" codeName="Hoja33">
    <tabColor theme="6" tint="0.39997558519241921"/>
    <pageSetUpPr fitToPage="1"/>
  </sheetPr>
  <dimension ref="A1:IV69"/>
  <sheetViews>
    <sheetView showGridLines="0" view="pageBreakPreview" zoomScaleNormal="70" zoomScaleSheetLayoutView="100" workbookViewId="0"/>
  </sheetViews>
  <sheetFormatPr baseColWidth="10" defaultColWidth="9.7109375" defaultRowHeight="12.75" x14ac:dyDescent="0.2"/>
  <cols>
    <col min="1" max="1" width="16.7109375" style="81" customWidth="1"/>
    <col min="2" max="5" width="19.28515625" style="81" customWidth="1"/>
    <col min="6" max="6" width="14.42578125" style="82" customWidth="1"/>
    <col min="7" max="10" width="16" style="156" customWidth="1"/>
    <col min="11" max="16" width="14.42578125" style="156" customWidth="1"/>
    <col min="17" max="18" width="9.5703125" style="156" customWidth="1"/>
    <col min="19" max="16384" width="9.7109375" style="156"/>
  </cols>
  <sheetData>
    <row r="1" spans="1:21" x14ac:dyDescent="0.2"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</row>
    <row r="2" spans="1:21" x14ac:dyDescent="0.2"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</row>
    <row r="3" spans="1:21" x14ac:dyDescent="0.2">
      <c r="A3" s="593" t="s">
        <v>87</v>
      </c>
      <c r="B3" s="593"/>
      <c r="C3" s="593"/>
      <c r="D3" s="593"/>
      <c r="E3" s="593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</row>
    <row r="4" spans="1:21" x14ac:dyDescent="0.2">
      <c r="A4" s="593" t="s">
        <v>88</v>
      </c>
      <c r="B4" s="593"/>
      <c r="C4" s="593"/>
      <c r="D4" s="593"/>
      <c r="E4" s="593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</row>
    <row r="5" spans="1:21" x14ac:dyDescent="0.2"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</row>
    <row r="6" spans="1:21" x14ac:dyDescent="0.2">
      <c r="A6" s="595" t="s">
        <v>284</v>
      </c>
      <c r="B6" s="595"/>
      <c r="C6" s="595"/>
      <c r="D6" s="595"/>
      <c r="E6" s="595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</row>
    <row r="7" spans="1:21" x14ac:dyDescent="0.2">
      <c r="A7" s="596"/>
      <c r="B7" s="596"/>
      <c r="C7" s="596"/>
      <c r="D7" s="596"/>
      <c r="E7" s="596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</row>
    <row r="8" spans="1:21" x14ac:dyDescent="0.2">
      <c r="A8" s="618" t="s">
        <v>65</v>
      </c>
      <c r="B8" s="618"/>
      <c r="C8" s="618"/>
      <c r="D8" s="618"/>
      <c r="E8" s="618"/>
      <c r="F8" s="194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</row>
    <row r="9" spans="1:21" x14ac:dyDescent="0.2">
      <c r="A9" s="196"/>
      <c r="B9" s="196"/>
      <c r="C9" s="196"/>
      <c r="D9" s="196"/>
      <c r="E9" s="196"/>
      <c r="F9" s="194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</row>
    <row r="10" spans="1:21" x14ac:dyDescent="0.2">
      <c r="A10" s="618" t="s">
        <v>147</v>
      </c>
      <c r="B10" s="618"/>
      <c r="C10" s="618"/>
      <c r="D10" s="618"/>
      <c r="E10" s="618"/>
      <c r="F10" s="194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</row>
    <row r="11" spans="1:21" x14ac:dyDescent="0.2">
      <c r="A11" s="197"/>
      <c r="B11" s="197"/>
      <c r="C11" s="197"/>
      <c r="D11" s="197"/>
      <c r="E11" s="197"/>
      <c r="F11" s="194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</row>
    <row r="12" spans="1:21" x14ac:dyDescent="0.2">
      <c r="A12" s="197"/>
      <c r="B12" s="197"/>
      <c r="C12" s="197" t="s">
        <v>145</v>
      </c>
      <c r="D12" s="197"/>
      <c r="E12" s="196"/>
      <c r="F12" s="194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</row>
    <row r="13" spans="1:21" ht="13.5" thickBot="1" x14ac:dyDescent="0.25">
      <c r="A13" s="198"/>
      <c r="B13" s="198"/>
      <c r="C13" s="198"/>
      <c r="D13" s="199"/>
      <c r="E13" s="200"/>
      <c r="F13" s="201"/>
      <c r="G13" s="201"/>
      <c r="H13" s="202"/>
      <c r="I13" s="203"/>
      <c r="J13" s="203"/>
    </row>
    <row r="14" spans="1:21" ht="12.75" customHeight="1" x14ac:dyDescent="0.2">
      <c r="A14" s="204" t="s">
        <v>90</v>
      </c>
      <c r="B14" s="614" t="s">
        <v>91</v>
      </c>
      <c r="C14" s="614"/>
      <c r="D14" s="615" t="s">
        <v>92</v>
      </c>
      <c r="E14" s="616"/>
      <c r="F14" s="205"/>
      <c r="G14" s="617"/>
      <c r="H14" s="617"/>
      <c r="I14" s="617"/>
      <c r="J14" s="617"/>
    </row>
    <row r="15" spans="1:21" ht="13.5" thickBot="1" x14ac:dyDescent="0.25">
      <c r="A15" s="206" t="s">
        <v>47</v>
      </c>
      <c r="B15" s="92" t="s">
        <v>81</v>
      </c>
      <c r="C15" s="93" t="s">
        <v>82</v>
      </c>
      <c r="D15" s="149" t="s">
        <v>81</v>
      </c>
      <c r="E15" s="150" t="s">
        <v>82</v>
      </c>
      <c r="F15" s="205"/>
      <c r="G15" s="207"/>
      <c r="H15" s="207"/>
      <c r="I15" s="207"/>
      <c r="J15" s="207"/>
    </row>
    <row r="16" spans="1:21" x14ac:dyDescent="0.2">
      <c r="A16" s="330" t="s">
        <v>93</v>
      </c>
      <c r="B16" s="331">
        <v>122</v>
      </c>
      <c r="C16" s="332">
        <v>32</v>
      </c>
      <c r="D16" s="333">
        <v>2</v>
      </c>
      <c r="E16" s="334">
        <v>0</v>
      </c>
      <c r="F16" s="209"/>
      <c r="G16" s="207"/>
      <c r="H16" s="207"/>
      <c r="I16" s="207"/>
      <c r="J16" s="207"/>
    </row>
    <row r="17" spans="1:5" x14ac:dyDescent="0.2">
      <c r="A17" s="335" t="s">
        <v>94</v>
      </c>
      <c r="B17" s="336">
        <v>171</v>
      </c>
      <c r="C17" s="337">
        <v>107</v>
      </c>
      <c r="D17" s="338">
        <v>0</v>
      </c>
      <c r="E17" s="339">
        <v>0</v>
      </c>
    </row>
    <row r="18" spans="1:5" x14ac:dyDescent="0.2">
      <c r="A18" s="330" t="s">
        <v>95</v>
      </c>
      <c r="B18" s="331">
        <v>475</v>
      </c>
      <c r="C18" s="332">
        <v>213</v>
      </c>
      <c r="D18" s="333">
        <v>0</v>
      </c>
      <c r="E18" s="334">
        <v>0</v>
      </c>
    </row>
    <row r="19" spans="1:5" x14ac:dyDescent="0.2">
      <c r="A19" s="335" t="s">
        <v>96</v>
      </c>
      <c r="B19" s="336">
        <v>4763</v>
      </c>
      <c r="C19" s="337">
        <v>1158</v>
      </c>
      <c r="D19" s="338">
        <v>0</v>
      </c>
      <c r="E19" s="339">
        <v>0</v>
      </c>
    </row>
    <row r="20" spans="1:5" x14ac:dyDescent="0.2">
      <c r="A20" s="330" t="s">
        <v>97</v>
      </c>
      <c r="B20" s="331">
        <v>13470</v>
      </c>
      <c r="C20" s="332">
        <v>4828</v>
      </c>
      <c r="D20" s="333">
        <v>0</v>
      </c>
      <c r="E20" s="334">
        <v>0</v>
      </c>
    </row>
    <row r="21" spans="1:5" x14ac:dyDescent="0.2">
      <c r="A21" s="335" t="s">
        <v>98</v>
      </c>
      <c r="B21" s="336">
        <v>20517</v>
      </c>
      <c r="C21" s="337">
        <v>8359</v>
      </c>
      <c r="D21" s="338">
        <v>0</v>
      </c>
      <c r="E21" s="339">
        <v>0</v>
      </c>
    </row>
    <row r="22" spans="1:5" x14ac:dyDescent="0.2">
      <c r="A22" s="330" t="s">
        <v>99</v>
      </c>
      <c r="B22" s="331">
        <v>28358</v>
      </c>
      <c r="C22" s="332">
        <v>12110</v>
      </c>
      <c r="D22" s="333">
        <v>0</v>
      </c>
      <c r="E22" s="334">
        <v>0</v>
      </c>
    </row>
    <row r="23" spans="1:5" x14ac:dyDescent="0.2">
      <c r="A23" s="335" t="s">
        <v>100</v>
      </c>
      <c r="B23" s="336">
        <v>36144</v>
      </c>
      <c r="C23" s="337">
        <v>16222</v>
      </c>
      <c r="D23" s="338">
        <v>7</v>
      </c>
      <c r="E23" s="339">
        <v>0</v>
      </c>
    </row>
    <row r="24" spans="1:5" x14ac:dyDescent="0.2">
      <c r="A24" s="330" t="s">
        <v>101</v>
      </c>
      <c r="B24" s="331">
        <v>44943</v>
      </c>
      <c r="C24" s="332">
        <v>21439</v>
      </c>
      <c r="D24" s="333">
        <v>1</v>
      </c>
      <c r="E24" s="334">
        <v>2</v>
      </c>
    </row>
    <row r="25" spans="1:5" x14ac:dyDescent="0.2">
      <c r="A25" s="335" t="s">
        <v>102</v>
      </c>
      <c r="B25" s="336">
        <v>54623</v>
      </c>
      <c r="C25" s="337">
        <v>27742</v>
      </c>
      <c r="D25" s="338">
        <v>4</v>
      </c>
      <c r="E25" s="339">
        <v>1</v>
      </c>
    </row>
    <row r="26" spans="1:5" x14ac:dyDescent="0.2">
      <c r="A26" s="330" t="s">
        <v>103</v>
      </c>
      <c r="B26" s="331">
        <v>64033</v>
      </c>
      <c r="C26" s="332">
        <v>32961</v>
      </c>
      <c r="D26" s="333">
        <v>7</v>
      </c>
      <c r="E26" s="334">
        <v>1</v>
      </c>
    </row>
    <row r="27" spans="1:5" x14ac:dyDescent="0.2">
      <c r="A27" s="335" t="s">
        <v>104</v>
      </c>
      <c r="B27" s="336">
        <v>72087</v>
      </c>
      <c r="C27" s="337">
        <v>38260</v>
      </c>
      <c r="D27" s="338">
        <v>2</v>
      </c>
      <c r="E27" s="339">
        <v>0</v>
      </c>
    </row>
    <row r="28" spans="1:5" x14ac:dyDescent="0.2">
      <c r="A28" s="330" t="s">
        <v>105</v>
      </c>
      <c r="B28" s="331">
        <v>78010</v>
      </c>
      <c r="C28" s="332">
        <v>42046</v>
      </c>
      <c r="D28" s="333">
        <v>5</v>
      </c>
      <c r="E28" s="334">
        <v>4</v>
      </c>
    </row>
    <row r="29" spans="1:5" x14ac:dyDescent="0.2">
      <c r="A29" s="335" t="s">
        <v>106</v>
      </c>
      <c r="B29" s="336">
        <v>83020</v>
      </c>
      <c r="C29" s="337">
        <v>44568</v>
      </c>
      <c r="D29" s="338">
        <v>7</v>
      </c>
      <c r="E29" s="339">
        <v>3</v>
      </c>
    </row>
    <row r="30" spans="1:5" x14ac:dyDescent="0.2">
      <c r="A30" s="330" t="s">
        <v>107</v>
      </c>
      <c r="B30" s="331">
        <v>85428</v>
      </c>
      <c r="C30" s="332">
        <v>46009</v>
      </c>
      <c r="D30" s="333">
        <v>4</v>
      </c>
      <c r="E30" s="334">
        <v>2</v>
      </c>
    </row>
    <row r="31" spans="1:5" x14ac:dyDescent="0.2">
      <c r="A31" s="335" t="s">
        <v>108</v>
      </c>
      <c r="B31" s="336">
        <v>89323</v>
      </c>
      <c r="C31" s="337">
        <v>48761</v>
      </c>
      <c r="D31" s="338">
        <v>4</v>
      </c>
      <c r="E31" s="339">
        <v>6</v>
      </c>
    </row>
    <row r="32" spans="1:5" x14ac:dyDescent="0.2">
      <c r="A32" s="330" t="s">
        <v>109</v>
      </c>
      <c r="B32" s="331">
        <v>90940</v>
      </c>
      <c r="C32" s="332">
        <v>50297</v>
      </c>
      <c r="D32" s="333">
        <v>9</v>
      </c>
      <c r="E32" s="334">
        <v>4</v>
      </c>
    </row>
    <row r="33" spans="1:256" x14ac:dyDescent="0.2">
      <c r="A33" s="335" t="s">
        <v>110</v>
      </c>
      <c r="B33" s="336">
        <v>92833</v>
      </c>
      <c r="C33" s="337">
        <v>52478</v>
      </c>
      <c r="D33" s="338">
        <v>7</v>
      </c>
      <c r="E33" s="339">
        <v>8</v>
      </c>
    </row>
    <row r="34" spans="1:256" x14ac:dyDescent="0.2">
      <c r="A34" s="330" t="s">
        <v>111</v>
      </c>
      <c r="B34" s="331">
        <v>95451</v>
      </c>
      <c r="C34" s="332">
        <v>54696</v>
      </c>
      <c r="D34" s="333">
        <v>12</v>
      </c>
      <c r="E34" s="334">
        <v>11</v>
      </c>
    </row>
    <row r="35" spans="1:256" x14ac:dyDescent="0.2">
      <c r="A35" s="335" t="s">
        <v>112</v>
      </c>
      <c r="B35" s="336">
        <v>98132</v>
      </c>
      <c r="C35" s="337">
        <v>54353</v>
      </c>
      <c r="D35" s="338">
        <v>17</v>
      </c>
      <c r="E35" s="339">
        <v>13</v>
      </c>
    </row>
    <row r="36" spans="1:256" x14ac:dyDescent="0.2">
      <c r="A36" s="330" t="s">
        <v>113</v>
      </c>
      <c r="B36" s="331">
        <v>95732</v>
      </c>
      <c r="C36" s="332">
        <v>54343</v>
      </c>
      <c r="D36" s="333">
        <v>17</v>
      </c>
      <c r="E36" s="334">
        <v>13</v>
      </c>
    </row>
    <row r="37" spans="1:256" x14ac:dyDescent="0.2">
      <c r="A37" s="335" t="s">
        <v>114</v>
      </c>
      <c r="B37" s="336">
        <v>96524</v>
      </c>
      <c r="C37" s="337">
        <v>54850</v>
      </c>
      <c r="D37" s="338">
        <v>17</v>
      </c>
      <c r="E37" s="339">
        <v>7</v>
      </c>
    </row>
    <row r="38" spans="1:256" x14ac:dyDescent="0.2">
      <c r="A38" s="330" t="s">
        <v>115</v>
      </c>
      <c r="B38" s="331">
        <v>92482</v>
      </c>
      <c r="C38" s="332">
        <v>52385</v>
      </c>
      <c r="D38" s="333">
        <v>20</v>
      </c>
      <c r="E38" s="334">
        <v>12</v>
      </c>
    </row>
    <row r="39" spans="1:256" x14ac:dyDescent="0.2">
      <c r="A39" s="335" t="s">
        <v>116</v>
      </c>
      <c r="B39" s="336">
        <v>103669</v>
      </c>
      <c r="C39" s="337">
        <v>53024</v>
      </c>
      <c r="D39" s="338">
        <v>28</v>
      </c>
      <c r="E39" s="339">
        <v>11</v>
      </c>
    </row>
    <row r="40" spans="1:256" x14ac:dyDescent="0.2">
      <c r="A40" s="330" t="s">
        <v>117</v>
      </c>
      <c r="B40" s="331">
        <v>93680</v>
      </c>
      <c r="C40" s="332">
        <v>52756</v>
      </c>
      <c r="D40" s="333">
        <v>19</v>
      </c>
      <c r="E40" s="334">
        <v>12</v>
      </c>
    </row>
    <row r="41" spans="1:256" x14ac:dyDescent="0.2">
      <c r="A41" s="335" t="s">
        <v>118</v>
      </c>
      <c r="B41" s="336">
        <v>98004</v>
      </c>
      <c r="C41" s="337">
        <v>52542</v>
      </c>
      <c r="D41" s="338">
        <v>40</v>
      </c>
      <c r="E41" s="339">
        <v>16</v>
      </c>
    </row>
    <row r="42" spans="1:256" x14ac:dyDescent="0.2">
      <c r="A42" s="350">
        <v>41</v>
      </c>
      <c r="B42" s="331">
        <v>99764</v>
      </c>
      <c r="C42" s="340">
        <v>53037</v>
      </c>
      <c r="D42" s="333">
        <v>35</v>
      </c>
      <c r="E42" s="341">
        <v>27</v>
      </c>
    </row>
    <row r="43" spans="1:256" ht="11.1" customHeight="1" x14ac:dyDescent="0.2">
      <c r="A43" s="335" t="s">
        <v>119</v>
      </c>
      <c r="B43" s="336">
        <v>92473</v>
      </c>
      <c r="C43" s="337">
        <v>55029</v>
      </c>
      <c r="D43" s="338">
        <v>44</v>
      </c>
      <c r="E43" s="339">
        <v>36</v>
      </c>
    </row>
    <row r="44" spans="1:256" x14ac:dyDescent="0.2">
      <c r="A44" s="330" t="s">
        <v>120</v>
      </c>
      <c r="B44" s="331">
        <v>91135</v>
      </c>
      <c r="C44" s="332">
        <v>54409</v>
      </c>
      <c r="D44" s="333">
        <v>39</v>
      </c>
      <c r="E44" s="334">
        <v>61</v>
      </c>
      <c r="F44" s="83"/>
      <c r="G44" s="211"/>
    </row>
    <row r="45" spans="1:256" x14ac:dyDescent="0.2">
      <c r="A45" s="335" t="s">
        <v>121</v>
      </c>
      <c r="B45" s="336">
        <v>98520</v>
      </c>
      <c r="C45" s="337">
        <v>63456</v>
      </c>
      <c r="D45" s="338">
        <v>54</v>
      </c>
      <c r="E45" s="339">
        <v>42</v>
      </c>
      <c r="F45" s="212"/>
      <c r="G45" s="213"/>
      <c r="H45" s="213"/>
      <c r="I45" s="213"/>
      <c r="J45" s="213"/>
      <c r="K45" s="207"/>
      <c r="L45" s="213"/>
      <c r="M45" s="213"/>
      <c r="N45" s="213"/>
      <c r="O45" s="213"/>
      <c r="P45" s="207"/>
      <c r="Q45" s="213"/>
      <c r="R45" s="213"/>
      <c r="S45" s="213"/>
      <c r="T45" s="213"/>
      <c r="U45" s="207"/>
      <c r="V45" s="213"/>
      <c r="W45" s="213"/>
      <c r="X45" s="213"/>
      <c r="Y45" s="213"/>
      <c r="Z45" s="207"/>
      <c r="AA45" s="213"/>
      <c r="AB45" s="213"/>
      <c r="AC45" s="213"/>
      <c r="AD45" s="213"/>
      <c r="AE45" s="207"/>
      <c r="AF45" s="213"/>
      <c r="AG45" s="213"/>
      <c r="AH45" s="213"/>
      <c r="AI45" s="213"/>
      <c r="AJ45" s="207"/>
      <c r="AK45" s="213"/>
      <c r="AL45" s="213"/>
      <c r="AM45" s="213"/>
      <c r="AN45" s="213"/>
      <c r="AO45" s="207"/>
      <c r="AP45" s="213"/>
      <c r="AQ45" s="213"/>
      <c r="AR45" s="213"/>
      <c r="AS45" s="213"/>
      <c r="AT45" s="207"/>
      <c r="AU45" s="213"/>
      <c r="AV45" s="213"/>
      <c r="AW45" s="213"/>
      <c r="AX45" s="213"/>
      <c r="AY45" s="207"/>
      <c r="AZ45" s="213"/>
      <c r="BA45" s="213"/>
      <c r="BB45" s="213"/>
      <c r="BC45" s="213"/>
      <c r="BD45" s="207"/>
      <c r="BE45" s="213"/>
      <c r="BF45" s="213"/>
      <c r="BG45" s="213"/>
      <c r="BH45" s="213"/>
      <c r="BI45" s="207"/>
      <c r="BJ45" s="213"/>
      <c r="BK45" s="213"/>
      <c r="BL45" s="213"/>
      <c r="BM45" s="213"/>
      <c r="BN45" s="207"/>
      <c r="BO45" s="213"/>
      <c r="BP45" s="213"/>
      <c r="BQ45" s="213"/>
      <c r="BR45" s="213"/>
      <c r="BS45" s="207"/>
      <c r="BT45" s="213"/>
      <c r="BU45" s="213"/>
      <c r="BV45" s="213"/>
      <c r="BW45" s="213"/>
      <c r="BX45" s="207"/>
      <c r="BY45" s="213"/>
      <c r="BZ45" s="213"/>
      <c r="CA45" s="213"/>
      <c r="CB45" s="213"/>
      <c r="CC45" s="207"/>
      <c r="CD45" s="213"/>
      <c r="CE45" s="213"/>
      <c r="CF45" s="213"/>
      <c r="CG45" s="213"/>
      <c r="CH45" s="207"/>
      <c r="CI45" s="213"/>
      <c r="CJ45" s="213"/>
      <c r="CK45" s="213"/>
      <c r="CL45" s="213"/>
      <c r="CM45" s="207"/>
      <c r="CN45" s="213"/>
      <c r="CO45" s="213"/>
      <c r="CP45" s="213"/>
      <c r="CQ45" s="213"/>
      <c r="CR45" s="207"/>
      <c r="CS45" s="213"/>
      <c r="CT45" s="213"/>
      <c r="CU45" s="213"/>
      <c r="CV45" s="213"/>
      <c r="CW45" s="207"/>
      <c r="CX45" s="213"/>
      <c r="CY45" s="213"/>
      <c r="CZ45" s="213"/>
      <c r="DA45" s="213"/>
      <c r="DB45" s="207"/>
      <c r="DC45" s="213"/>
      <c r="DD45" s="213"/>
      <c r="DE45" s="213"/>
      <c r="DF45" s="213"/>
      <c r="DG45" s="207"/>
      <c r="DH45" s="213"/>
      <c r="DI45" s="213"/>
      <c r="DJ45" s="213"/>
      <c r="DK45" s="213"/>
      <c r="DL45" s="207"/>
      <c r="DM45" s="213"/>
      <c r="DN45" s="213"/>
      <c r="DO45" s="213"/>
      <c r="DP45" s="213"/>
      <c r="DQ45" s="207"/>
      <c r="DR45" s="213"/>
      <c r="DS45" s="213"/>
      <c r="DT45" s="213"/>
      <c r="DU45" s="213"/>
      <c r="DV45" s="207"/>
      <c r="DW45" s="213"/>
      <c r="DX45" s="213"/>
      <c r="DY45" s="213"/>
      <c r="DZ45" s="213"/>
      <c r="EA45" s="207"/>
      <c r="EB45" s="213"/>
      <c r="EC45" s="213"/>
      <c r="ED45" s="213"/>
      <c r="EE45" s="213"/>
      <c r="EF45" s="207"/>
      <c r="EG45" s="213"/>
      <c r="EH45" s="213"/>
      <c r="EI45" s="213"/>
      <c r="EJ45" s="213"/>
      <c r="EK45" s="207"/>
      <c r="EL45" s="213"/>
      <c r="EM45" s="213"/>
      <c r="EN45" s="213"/>
      <c r="EO45" s="213"/>
      <c r="EP45" s="207"/>
      <c r="EQ45" s="213"/>
      <c r="ER45" s="213"/>
      <c r="ES45" s="213"/>
      <c r="ET45" s="213"/>
      <c r="EU45" s="207"/>
      <c r="EV45" s="213"/>
      <c r="EW45" s="213"/>
      <c r="EX45" s="213"/>
      <c r="EY45" s="213"/>
      <c r="EZ45" s="207"/>
      <c r="FA45" s="213"/>
      <c r="FB45" s="213"/>
      <c r="FC45" s="213"/>
      <c r="FD45" s="213"/>
      <c r="FE45" s="207"/>
      <c r="FF45" s="213"/>
      <c r="FG45" s="213"/>
      <c r="FH45" s="213"/>
      <c r="FI45" s="213"/>
      <c r="FJ45" s="207"/>
      <c r="FK45" s="213"/>
      <c r="FL45" s="213"/>
      <c r="FM45" s="213"/>
      <c r="FN45" s="213"/>
      <c r="FO45" s="207"/>
      <c r="FP45" s="213"/>
      <c r="FQ45" s="213"/>
      <c r="FR45" s="213"/>
      <c r="FS45" s="213"/>
      <c r="FT45" s="207"/>
      <c r="FU45" s="213"/>
      <c r="FV45" s="213"/>
      <c r="FW45" s="213"/>
      <c r="FX45" s="213"/>
      <c r="FY45" s="207"/>
      <c r="FZ45" s="213"/>
      <c r="GA45" s="213"/>
      <c r="GB45" s="213"/>
      <c r="GC45" s="213"/>
      <c r="GD45" s="207"/>
      <c r="GE45" s="213"/>
      <c r="GF45" s="213"/>
      <c r="GG45" s="213"/>
      <c r="GH45" s="213"/>
      <c r="GI45" s="207"/>
      <c r="GJ45" s="213"/>
      <c r="GK45" s="213"/>
      <c r="GL45" s="213"/>
      <c r="GM45" s="213"/>
      <c r="GN45" s="207"/>
      <c r="GO45" s="213"/>
      <c r="GP45" s="213"/>
      <c r="GQ45" s="213"/>
      <c r="GR45" s="213"/>
      <c r="GS45" s="207"/>
      <c r="GT45" s="213"/>
      <c r="GU45" s="213"/>
      <c r="GV45" s="213"/>
      <c r="GW45" s="213"/>
      <c r="GX45" s="207"/>
      <c r="GY45" s="213"/>
      <c r="GZ45" s="213"/>
      <c r="HA45" s="213"/>
      <c r="HB45" s="213"/>
      <c r="HC45" s="207"/>
      <c r="HD45" s="213"/>
      <c r="HE45" s="213"/>
      <c r="HF45" s="213"/>
      <c r="HG45" s="213"/>
      <c r="HH45" s="207"/>
      <c r="HI45" s="213"/>
      <c r="HJ45" s="213"/>
      <c r="HK45" s="213"/>
      <c r="HL45" s="213"/>
      <c r="HM45" s="207"/>
      <c r="HN45" s="213"/>
      <c r="HO45" s="213"/>
      <c r="HP45" s="213"/>
      <c r="HQ45" s="213"/>
      <c r="HR45" s="207"/>
      <c r="HS45" s="213"/>
      <c r="HT45" s="213"/>
      <c r="HU45" s="213"/>
      <c r="HV45" s="213"/>
      <c r="HW45" s="207"/>
      <c r="HX45" s="213"/>
      <c r="HY45" s="213"/>
      <c r="HZ45" s="213"/>
      <c r="IA45" s="213"/>
      <c r="IB45" s="207"/>
      <c r="IC45" s="213"/>
      <c r="ID45" s="213"/>
      <c r="IE45" s="213"/>
      <c r="IF45" s="213"/>
      <c r="IG45" s="207"/>
      <c r="IH45" s="213"/>
      <c r="II45" s="213"/>
      <c r="IJ45" s="213"/>
      <c r="IK45" s="213"/>
      <c r="IL45" s="207"/>
      <c r="IM45" s="213"/>
      <c r="IN45" s="213"/>
      <c r="IO45" s="213"/>
      <c r="IP45" s="213"/>
      <c r="IQ45" s="207"/>
      <c r="IR45" s="213"/>
      <c r="IS45" s="213"/>
      <c r="IT45" s="213"/>
      <c r="IU45" s="213"/>
      <c r="IV45" s="207"/>
    </row>
    <row r="46" spans="1:256" x14ac:dyDescent="0.2">
      <c r="A46" s="330" t="s">
        <v>122</v>
      </c>
      <c r="B46" s="331">
        <v>102308</v>
      </c>
      <c r="C46" s="332">
        <v>51170</v>
      </c>
      <c r="D46" s="333">
        <v>52</v>
      </c>
      <c r="E46" s="334">
        <v>55</v>
      </c>
      <c r="F46" s="214"/>
    </row>
    <row r="47" spans="1:256" x14ac:dyDescent="0.2">
      <c r="A47" s="335" t="s">
        <v>123</v>
      </c>
      <c r="B47" s="336">
        <v>79719</v>
      </c>
      <c r="C47" s="337">
        <v>48129</v>
      </c>
      <c r="D47" s="338">
        <v>52</v>
      </c>
      <c r="E47" s="339">
        <v>61</v>
      </c>
      <c r="F47" s="212"/>
      <c r="G47" s="213"/>
      <c r="H47" s="213"/>
      <c r="I47" s="213"/>
      <c r="J47" s="213"/>
      <c r="K47" s="207"/>
      <c r="L47" s="213"/>
      <c r="M47" s="213"/>
      <c r="N47" s="213"/>
      <c r="O47" s="213"/>
      <c r="P47" s="207"/>
      <c r="Q47" s="213"/>
      <c r="R47" s="213"/>
      <c r="S47" s="213"/>
      <c r="T47" s="213"/>
      <c r="U47" s="207"/>
      <c r="V47" s="213"/>
      <c r="W47" s="213"/>
      <c r="X47" s="213"/>
      <c r="Y47" s="213"/>
      <c r="Z47" s="207"/>
      <c r="AA47" s="213"/>
      <c r="AB47" s="213"/>
      <c r="AC47" s="213"/>
      <c r="AD47" s="213"/>
      <c r="AE47" s="207"/>
      <c r="AF47" s="213"/>
      <c r="AG47" s="213"/>
      <c r="AH47" s="213"/>
      <c r="AI47" s="213"/>
      <c r="AJ47" s="207"/>
      <c r="AK47" s="213"/>
      <c r="AL47" s="213"/>
      <c r="AM47" s="213"/>
      <c r="AN47" s="213"/>
      <c r="AO47" s="207"/>
      <c r="AP47" s="213"/>
      <c r="AQ47" s="213"/>
      <c r="AR47" s="213"/>
      <c r="AS47" s="213"/>
      <c r="AT47" s="207"/>
      <c r="AU47" s="213"/>
      <c r="AV47" s="213"/>
      <c r="AW47" s="213"/>
      <c r="AX47" s="213"/>
      <c r="AY47" s="207"/>
      <c r="AZ47" s="213"/>
      <c r="BA47" s="213"/>
      <c r="BB47" s="213"/>
      <c r="BC47" s="213"/>
      <c r="BD47" s="207"/>
      <c r="BE47" s="213"/>
      <c r="BF47" s="213"/>
      <c r="BG47" s="213"/>
      <c r="BH47" s="213"/>
      <c r="BI47" s="207"/>
      <c r="BJ47" s="213"/>
      <c r="BK47" s="213"/>
      <c r="BL47" s="213"/>
      <c r="BM47" s="213"/>
      <c r="BN47" s="207"/>
      <c r="BO47" s="213"/>
      <c r="BP47" s="213"/>
      <c r="BQ47" s="213"/>
      <c r="BR47" s="213"/>
      <c r="BS47" s="207"/>
      <c r="BT47" s="213"/>
      <c r="BU47" s="213"/>
      <c r="BV47" s="213"/>
      <c r="BW47" s="213"/>
      <c r="BX47" s="207"/>
      <c r="BY47" s="213"/>
      <c r="BZ47" s="213"/>
      <c r="CA47" s="213"/>
      <c r="CB47" s="213"/>
      <c r="CC47" s="207"/>
      <c r="CD47" s="213"/>
      <c r="CE47" s="213"/>
      <c r="CF47" s="213"/>
      <c r="CG47" s="213"/>
      <c r="CH47" s="207"/>
      <c r="CI47" s="213"/>
      <c r="CJ47" s="213"/>
      <c r="CK47" s="213"/>
      <c r="CL47" s="213"/>
      <c r="CM47" s="207"/>
      <c r="CN47" s="213"/>
      <c r="CO47" s="213"/>
      <c r="CP47" s="213"/>
      <c r="CQ47" s="213"/>
      <c r="CR47" s="207"/>
      <c r="CS47" s="213"/>
      <c r="CT47" s="213"/>
      <c r="CU47" s="213"/>
      <c r="CV47" s="213"/>
      <c r="CW47" s="207"/>
      <c r="CX47" s="213"/>
      <c r="CY47" s="213"/>
      <c r="CZ47" s="213"/>
      <c r="DA47" s="213"/>
      <c r="DB47" s="207"/>
      <c r="DC47" s="213"/>
      <c r="DD47" s="213"/>
      <c r="DE47" s="213"/>
      <c r="DF47" s="213"/>
      <c r="DG47" s="207"/>
      <c r="DH47" s="213"/>
      <c r="DI47" s="213"/>
      <c r="DJ47" s="213"/>
      <c r="DK47" s="213"/>
      <c r="DL47" s="207"/>
      <c r="DM47" s="213"/>
      <c r="DN47" s="213"/>
      <c r="DO47" s="213"/>
      <c r="DP47" s="213"/>
      <c r="DQ47" s="207"/>
      <c r="DR47" s="213"/>
      <c r="DS47" s="213"/>
      <c r="DT47" s="213"/>
      <c r="DU47" s="213"/>
      <c r="DV47" s="207"/>
      <c r="DW47" s="213"/>
      <c r="DX47" s="213"/>
      <c r="DY47" s="213"/>
      <c r="DZ47" s="213"/>
      <c r="EA47" s="207"/>
      <c r="EB47" s="213"/>
      <c r="EC47" s="213"/>
      <c r="ED47" s="213"/>
      <c r="EE47" s="213"/>
      <c r="EF47" s="207"/>
      <c r="EG47" s="213"/>
      <c r="EH47" s="213"/>
      <c r="EI47" s="213"/>
      <c r="EJ47" s="213"/>
      <c r="EK47" s="207"/>
      <c r="EL47" s="213"/>
      <c r="EM47" s="213"/>
      <c r="EN47" s="213"/>
      <c r="EO47" s="213"/>
      <c r="EP47" s="207"/>
      <c r="EQ47" s="213"/>
      <c r="ER47" s="213"/>
      <c r="ES47" s="213"/>
      <c r="ET47" s="213"/>
      <c r="EU47" s="207"/>
      <c r="EV47" s="213"/>
      <c r="EW47" s="213"/>
      <c r="EX47" s="213"/>
      <c r="EY47" s="213"/>
      <c r="EZ47" s="207"/>
      <c r="FA47" s="213"/>
      <c r="FB47" s="213"/>
      <c r="FC47" s="213"/>
      <c r="FD47" s="213"/>
      <c r="FE47" s="207"/>
      <c r="FF47" s="213"/>
      <c r="FG47" s="213"/>
      <c r="FH47" s="213"/>
      <c r="FI47" s="213"/>
      <c r="FJ47" s="207"/>
      <c r="FK47" s="213"/>
      <c r="FL47" s="213"/>
      <c r="FM47" s="213"/>
      <c r="FN47" s="213"/>
      <c r="FO47" s="207"/>
      <c r="FP47" s="213"/>
      <c r="FQ47" s="213"/>
      <c r="FR47" s="213"/>
      <c r="FS47" s="213"/>
      <c r="FT47" s="207"/>
      <c r="FU47" s="213"/>
      <c r="FV47" s="213"/>
      <c r="FW47" s="213"/>
      <c r="FX47" s="213"/>
      <c r="FY47" s="207"/>
      <c r="FZ47" s="213"/>
      <c r="GA47" s="213"/>
      <c r="GB47" s="213"/>
      <c r="GC47" s="213"/>
      <c r="GD47" s="207"/>
      <c r="GE47" s="213"/>
      <c r="GF47" s="213"/>
      <c r="GG47" s="213"/>
      <c r="GH47" s="213"/>
      <c r="GI47" s="207"/>
      <c r="GJ47" s="213"/>
      <c r="GK47" s="213"/>
      <c r="GL47" s="213"/>
      <c r="GM47" s="213"/>
      <c r="GN47" s="207"/>
      <c r="GO47" s="213"/>
      <c r="GP47" s="213"/>
      <c r="GQ47" s="213"/>
      <c r="GR47" s="213"/>
      <c r="GS47" s="207"/>
      <c r="GT47" s="213"/>
      <c r="GU47" s="213"/>
      <c r="GV47" s="213"/>
      <c r="GW47" s="213"/>
      <c r="GX47" s="207"/>
      <c r="GY47" s="213"/>
      <c r="GZ47" s="213"/>
      <c r="HA47" s="213"/>
      <c r="HB47" s="213"/>
      <c r="HC47" s="207"/>
      <c r="HD47" s="213"/>
      <c r="HE47" s="213"/>
      <c r="HF47" s="213"/>
      <c r="HG47" s="213"/>
      <c r="HH47" s="207"/>
      <c r="HI47" s="213"/>
      <c r="HJ47" s="213"/>
      <c r="HK47" s="213"/>
      <c r="HL47" s="213"/>
      <c r="HM47" s="207"/>
      <c r="HN47" s="213"/>
      <c r="HO47" s="213"/>
      <c r="HP47" s="213"/>
      <c r="HQ47" s="213"/>
      <c r="HR47" s="207"/>
      <c r="HS47" s="213"/>
      <c r="HT47" s="213"/>
      <c r="HU47" s="213"/>
      <c r="HV47" s="213"/>
      <c r="HW47" s="207"/>
      <c r="HX47" s="213"/>
      <c r="HY47" s="213"/>
      <c r="HZ47" s="213"/>
      <c r="IA47" s="213"/>
      <c r="IB47" s="207"/>
      <c r="IC47" s="213"/>
      <c r="ID47" s="213"/>
      <c r="IE47" s="213"/>
      <c r="IF47" s="213"/>
      <c r="IG47" s="207"/>
      <c r="IH47" s="213"/>
      <c r="II47" s="213"/>
      <c r="IJ47" s="213"/>
      <c r="IK47" s="213"/>
      <c r="IL47" s="207"/>
      <c r="IM47" s="213"/>
      <c r="IN47" s="213"/>
      <c r="IO47" s="213"/>
      <c r="IP47" s="213"/>
      <c r="IQ47" s="207"/>
      <c r="IR47" s="213"/>
      <c r="IS47" s="213"/>
      <c r="IT47" s="213"/>
      <c r="IU47" s="213"/>
      <c r="IV47" s="207"/>
    </row>
    <row r="48" spans="1:256" x14ac:dyDescent="0.2">
      <c r="A48" s="330" t="s">
        <v>124</v>
      </c>
      <c r="B48" s="331">
        <v>78261</v>
      </c>
      <c r="C48" s="332">
        <v>47015</v>
      </c>
      <c r="D48" s="333">
        <v>50</v>
      </c>
      <c r="E48" s="334">
        <v>73</v>
      </c>
      <c r="F48" s="214"/>
    </row>
    <row r="49" spans="1:5" x14ac:dyDescent="0.2">
      <c r="A49" s="335" t="s">
        <v>125</v>
      </c>
      <c r="B49" s="336">
        <v>72450</v>
      </c>
      <c r="C49" s="337">
        <v>44451</v>
      </c>
      <c r="D49" s="338">
        <v>70</v>
      </c>
      <c r="E49" s="339">
        <v>87</v>
      </c>
    </row>
    <row r="50" spans="1:5" x14ac:dyDescent="0.2">
      <c r="A50" s="330" t="s">
        <v>126</v>
      </c>
      <c r="B50" s="331">
        <v>68156</v>
      </c>
      <c r="C50" s="332">
        <v>42123</v>
      </c>
      <c r="D50" s="333">
        <v>63</v>
      </c>
      <c r="E50" s="334">
        <v>119</v>
      </c>
    </row>
    <row r="51" spans="1:5" x14ac:dyDescent="0.2">
      <c r="A51" s="335" t="s">
        <v>127</v>
      </c>
      <c r="B51" s="336">
        <v>65268</v>
      </c>
      <c r="C51" s="337">
        <v>39931</v>
      </c>
      <c r="D51" s="338">
        <v>83</v>
      </c>
      <c r="E51" s="339">
        <v>96</v>
      </c>
    </row>
    <row r="52" spans="1:5" x14ac:dyDescent="0.2">
      <c r="A52" s="330" t="s">
        <v>128</v>
      </c>
      <c r="B52" s="331">
        <v>61526</v>
      </c>
      <c r="C52" s="332">
        <v>38703</v>
      </c>
      <c r="D52" s="333">
        <v>104</v>
      </c>
      <c r="E52" s="334">
        <v>125</v>
      </c>
    </row>
    <row r="53" spans="1:5" x14ac:dyDescent="0.2">
      <c r="A53" s="335" t="s">
        <v>129</v>
      </c>
      <c r="B53" s="336">
        <v>59455</v>
      </c>
      <c r="C53" s="337">
        <v>36518</v>
      </c>
      <c r="D53" s="338">
        <v>131</v>
      </c>
      <c r="E53" s="339">
        <v>118</v>
      </c>
    </row>
    <row r="54" spans="1:5" x14ac:dyDescent="0.2">
      <c r="A54" s="330" t="s">
        <v>130</v>
      </c>
      <c r="B54" s="331">
        <v>55863</v>
      </c>
      <c r="C54" s="332">
        <v>34757</v>
      </c>
      <c r="D54" s="333">
        <v>145</v>
      </c>
      <c r="E54" s="334">
        <v>106</v>
      </c>
    </row>
    <row r="55" spans="1:5" x14ac:dyDescent="0.2">
      <c r="A55" s="335" t="s">
        <v>131</v>
      </c>
      <c r="B55" s="336">
        <v>52353</v>
      </c>
      <c r="C55" s="337">
        <v>32736</v>
      </c>
      <c r="D55" s="338">
        <v>96</v>
      </c>
      <c r="E55" s="339">
        <v>113</v>
      </c>
    </row>
    <row r="56" spans="1:5" x14ac:dyDescent="0.2">
      <c r="A56" s="330" t="s">
        <v>132</v>
      </c>
      <c r="B56" s="331">
        <v>49486</v>
      </c>
      <c r="C56" s="332">
        <v>30176</v>
      </c>
      <c r="D56" s="333">
        <v>114</v>
      </c>
      <c r="E56" s="334">
        <v>117</v>
      </c>
    </row>
    <row r="57" spans="1:5" x14ac:dyDescent="0.2">
      <c r="A57" s="335" t="s">
        <v>133</v>
      </c>
      <c r="B57" s="336">
        <v>46496</v>
      </c>
      <c r="C57" s="337">
        <v>28129</v>
      </c>
      <c r="D57" s="338">
        <v>109</v>
      </c>
      <c r="E57" s="339">
        <v>116</v>
      </c>
    </row>
    <row r="58" spans="1:5" x14ac:dyDescent="0.2">
      <c r="A58" s="330" t="s">
        <v>134</v>
      </c>
      <c r="B58" s="331">
        <v>42543</v>
      </c>
      <c r="C58" s="332">
        <v>25526</v>
      </c>
      <c r="D58" s="333">
        <v>124</v>
      </c>
      <c r="E58" s="334">
        <v>87</v>
      </c>
    </row>
    <row r="59" spans="1:5" x14ac:dyDescent="0.2">
      <c r="A59" s="335" t="s">
        <v>135</v>
      </c>
      <c r="B59" s="336">
        <v>37980</v>
      </c>
      <c r="C59" s="337">
        <v>22806</v>
      </c>
      <c r="D59" s="338">
        <v>105</v>
      </c>
      <c r="E59" s="339">
        <v>98</v>
      </c>
    </row>
    <row r="60" spans="1:5" x14ac:dyDescent="0.2">
      <c r="A60" s="330" t="s">
        <v>136</v>
      </c>
      <c r="B60" s="331">
        <v>35205</v>
      </c>
      <c r="C60" s="332">
        <v>21233</v>
      </c>
      <c r="D60" s="333">
        <v>135</v>
      </c>
      <c r="E60" s="334">
        <v>114</v>
      </c>
    </row>
    <row r="61" spans="1:5" x14ac:dyDescent="0.2">
      <c r="A61" s="335" t="s">
        <v>137</v>
      </c>
      <c r="B61" s="336">
        <v>30271</v>
      </c>
      <c r="C61" s="337">
        <v>18276</v>
      </c>
      <c r="D61" s="338">
        <v>87</v>
      </c>
      <c r="E61" s="339">
        <v>93</v>
      </c>
    </row>
    <row r="62" spans="1:5" x14ac:dyDescent="0.2">
      <c r="A62" s="330" t="s">
        <v>138</v>
      </c>
      <c r="B62" s="331">
        <v>26783</v>
      </c>
      <c r="C62" s="332">
        <v>15687</v>
      </c>
      <c r="D62" s="333">
        <v>106</v>
      </c>
      <c r="E62" s="334">
        <v>70</v>
      </c>
    </row>
    <row r="63" spans="1:5" x14ac:dyDescent="0.2">
      <c r="A63" s="335" t="s">
        <v>139</v>
      </c>
      <c r="B63" s="336">
        <v>22414</v>
      </c>
      <c r="C63" s="337">
        <v>13513</v>
      </c>
      <c r="D63" s="338">
        <v>97</v>
      </c>
      <c r="E63" s="339">
        <v>70</v>
      </c>
    </row>
    <row r="64" spans="1:5" x14ac:dyDescent="0.2">
      <c r="A64" s="330" t="s">
        <v>140</v>
      </c>
      <c r="B64" s="331">
        <v>19476</v>
      </c>
      <c r="C64" s="332">
        <v>11476</v>
      </c>
      <c r="D64" s="333">
        <v>68</v>
      </c>
      <c r="E64" s="334">
        <v>52</v>
      </c>
    </row>
    <row r="65" spans="1:5" x14ac:dyDescent="0.2">
      <c r="A65" s="335" t="s">
        <v>141</v>
      </c>
      <c r="B65" s="336">
        <v>17166</v>
      </c>
      <c r="C65" s="337">
        <v>10105</v>
      </c>
      <c r="D65" s="338">
        <v>83</v>
      </c>
      <c r="E65" s="339">
        <v>49</v>
      </c>
    </row>
    <row r="66" spans="1:5" x14ac:dyDescent="0.2">
      <c r="A66" s="330" t="s">
        <v>142</v>
      </c>
      <c r="B66" s="333">
        <v>70237</v>
      </c>
      <c r="C66" s="340">
        <v>41090</v>
      </c>
      <c r="D66" s="333">
        <v>294</v>
      </c>
      <c r="E66" s="341">
        <v>187</v>
      </c>
    </row>
    <row r="67" spans="1:5" x14ac:dyDescent="0.2">
      <c r="A67" s="342" t="s">
        <v>149</v>
      </c>
      <c r="B67" s="343"/>
      <c r="C67" s="344">
        <v>6441189</v>
      </c>
      <c r="D67" s="345">
        <v>8</v>
      </c>
      <c r="E67" s="344">
        <v>0</v>
      </c>
    </row>
    <row r="68" spans="1:5" ht="13.5" thickBot="1" x14ac:dyDescent="0.25">
      <c r="A68" s="346" t="s">
        <v>85</v>
      </c>
      <c r="B68" s="347">
        <f>SUM(B16:B67)</f>
        <v>3108242</v>
      </c>
      <c r="C68" s="348">
        <f t="shared" ref="C68:E68" si="0">SUM(C16:C67)</f>
        <v>8197209</v>
      </c>
      <c r="D68" s="347">
        <f t="shared" si="0"/>
        <v>2577</v>
      </c>
      <c r="E68" s="348">
        <f t="shared" si="0"/>
        <v>2298</v>
      </c>
    </row>
    <row r="69" spans="1:5" ht="11.25" customHeight="1" x14ac:dyDescent="0.2">
      <c r="A69" s="220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87" firstPageNumber="43" orientation="portrait" useFirstPageNumber="1" r:id="rId1"/>
  <headerFooter>
    <oddFooter>&amp;R&amp;P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syncVertical="1" syncRef="A1" transitionEvaluation="1" codeName="Hoja34">
    <pageSetUpPr fitToPage="1"/>
  </sheetPr>
  <dimension ref="A1:IV69"/>
  <sheetViews>
    <sheetView showGridLines="0" view="pageBreakPreview" zoomScaleNormal="75" zoomScaleSheetLayoutView="100" workbookViewId="0"/>
  </sheetViews>
  <sheetFormatPr baseColWidth="10" defaultColWidth="9.7109375" defaultRowHeight="12.75" x14ac:dyDescent="0.2"/>
  <cols>
    <col min="1" max="1" width="16.7109375" style="304" customWidth="1"/>
    <col min="2" max="5" width="19.28515625" style="304" customWidth="1"/>
    <col min="6" max="6" width="14.42578125" style="82" customWidth="1"/>
    <col min="7" max="10" width="16" style="156" customWidth="1"/>
    <col min="11" max="16" width="14.42578125" style="156" customWidth="1"/>
    <col min="17" max="18" width="9.5703125" style="156" customWidth="1"/>
    <col min="19" max="16384" width="9.7109375" style="156"/>
  </cols>
  <sheetData>
    <row r="1" spans="1:21" x14ac:dyDescent="0.2"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</row>
    <row r="2" spans="1:21" x14ac:dyDescent="0.2"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</row>
    <row r="3" spans="1:21" x14ac:dyDescent="0.2">
      <c r="A3" s="593" t="s">
        <v>87</v>
      </c>
      <c r="B3" s="593"/>
      <c r="C3" s="593"/>
      <c r="D3" s="593"/>
      <c r="E3" s="593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</row>
    <row r="4" spans="1:21" x14ac:dyDescent="0.2">
      <c r="A4" s="593" t="s">
        <v>88</v>
      </c>
      <c r="B4" s="593"/>
      <c r="C4" s="593"/>
      <c r="D4" s="593"/>
      <c r="E4" s="593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</row>
    <row r="5" spans="1:21" x14ac:dyDescent="0.2"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</row>
    <row r="6" spans="1:21" x14ac:dyDescent="0.2">
      <c r="A6" s="595" t="s">
        <v>284</v>
      </c>
      <c r="B6" s="595"/>
      <c r="C6" s="595"/>
      <c r="D6" s="595"/>
      <c r="E6" s="595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</row>
    <row r="7" spans="1:21" x14ac:dyDescent="0.2">
      <c r="A7" s="596"/>
      <c r="B7" s="596"/>
      <c r="C7" s="596"/>
      <c r="D7" s="596"/>
      <c r="E7" s="596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</row>
    <row r="8" spans="1:21" x14ac:dyDescent="0.2">
      <c r="A8" s="618" t="s">
        <v>65</v>
      </c>
      <c r="B8" s="618"/>
      <c r="C8" s="618"/>
      <c r="D8" s="618"/>
      <c r="E8" s="618"/>
      <c r="F8" s="194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</row>
    <row r="9" spans="1:21" ht="5.25" customHeight="1" x14ac:dyDescent="0.2">
      <c r="A9" s="301"/>
      <c r="B9" s="301"/>
      <c r="C9" s="301"/>
      <c r="D9" s="301"/>
      <c r="E9" s="301"/>
      <c r="F9" s="194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</row>
    <row r="10" spans="1:21" x14ac:dyDescent="0.2">
      <c r="A10" s="618" t="s">
        <v>148</v>
      </c>
      <c r="B10" s="618"/>
      <c r="C10" s="618"/>
      <c r="D10" s="618"/>
      <c r="E10" s="618"/>
      <c r="F10" s="194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</row>
    <row r="11" spans="1:21" ht="3.75" customHeight="1" x14ac:dyDescent="0.2">
      <c r="A11" s="303"/>
      <c r="B11" s="303"/>
      <c r="C11" s="303"/>
      <c r="D11" s="303"/>
      <c r="E11" s="303"/>
      <c r="F11" s="194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</row>
    <row r="12" spans="1:21" x14ac:dyDescent="0.2">
      <c r="A12" s="303"/>
      <c r="B12" s="303"/>
      <c r="C12" s="303" t="s">
        <v>9</v>
      </c>
      <c r="D12" s="303"/>
      <c r="E12" s="303"/>
      <c r="F12" s="194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</row>
    <row r="13" spans="1:21" ht="13.5" thickBot="1" x14ac:dyDescent="0.25">
      <c r="A13" s="305"/>
      <c r="B13" s="305"/>
      <c r="C13" s="305"/>
      <c r="D13" s="199"/>
      <c r="E13" s="200"/>
      <c r="F13" s="201"/>
      <c r="G13" s="201"/>
      <c r="H13" s="202"/>
      <c r="I13" s="203"/>
      <c r="J13" s="203"/>
    </row>
    <row r="14" spans="1:21" ht="12.75" customHeight="1" x14ac:dyDescent="0.2">
      <c r="A14" s="204" t="s">
        <v>90</v>
      </c>
      <c r="B14" s="614" t="s">
        <v>91</v>
      </c>
      <c r="C14" s="614"/>
      <c r="D14" s="615" t="s">
        <v>92</v>
      </c>
      <c r="E14" s="616"/>
      <c r="F14" s="302"/>
      <c r="G14" s="617"/>
      <c r="H14" s="617"/>
      <c r="I14" s="617"/>
      <c r="J14" s="617"/>
    </row>
    <row r="15" spans="1:21" ht="13.5" thickBot="1" x14ac:dyDescent="0.25">
      <c r="A15" s="206" t="s">
        <v>47</v>
      </c>
      <c r="B15" s="92" t="s">
        <v>81</v>
      </c>
      <c r="C15" s="93" t="s">
        <v>82</v>
      </c>
      <c r="D15" s="149" t="s">
        <v>81</v>
      </c>
      <c r="E15" s="150" t="s">
        <v>82</v>
      </c>
      <c r="F15" s="302"/>
      <c r="G15" s="207"/>
      <c r="H15" s="207"/>
      <c r="I15" s="207"/>
      <c r="J15" s="207"/>
    </row>
    <row r="16" spans="1:21" x14ac:dyDescent="0.2">
      <c r="A16" s="330" t="s">
        <v>93</v>
      </c>
      <c r="B16" s="331">
        <f>'4VG RPI.3'!B16+'4VG RPI.6'!B16</f>
        <v>0</v>
      </c>
      <c r="C16" s="332">
        <f>'4VG RPI.3'!C16+'4VG RPI.6'!C16</f>
        <v>0</v>
      </c>
      <c r="D16" s="333">
        <f>'4VG RPI.3'!D16+'4VG RPI.6'!D16</f>
        <v>0</v>
      </c>
      <c r="E16" s="334">
        <f>'4VG RPI.3'!E16+'4VG RPI.6'!E16</f>
        <v>0</v>
      </c>
      <c r="F16" s="209"/>
      <c r="G16" s="207"/>
      <c r="H16" s="207"/>
      <c r="I16" s="207"/>
      <c r="J16" s="207"/>
    </row>
    <row r="17" spans="1:5" x14ac:dyDescent="0.2">
      <c r="A17" s="335" t="s">
        <v>94</v>
      </c>
      <c r="B17" s="336">
        <f>'4VG RPI.3'!B17+'4VG RPI.6'!B17</f>
        <v>0</v>
      </c>
      <c r="C17" s="337">
        <f>'4VG RPI.3'!C17+'4VG RPI.6'!C17</f>
        <v>0</v>
      </c>
      <c r="D17" s="338">
        <f>'4VG RPI.3'!D17+'4VG RPI.6'!D17</f>
        <v>0</v>
      </c>
      <c r="E17" s="339">
        <f>'4VG RPI.3'!E17+'4VG RPI.6'!E17</f>
        <v>0</v>
      </c>
    </row>
    <row r="18" spans="1:5" x14ac:dyDescent="0.2">
      <c r="A18" s="330" t="s">
        <v>95</v>
      </c>
      <c r="B18" s="331">
        <f>'4VG RPI.3'!B18+'4VG RPI.6'!B18</f>
        <v>0</v>
      </c>
      <c r="C18" s="332">
        <f>'4VG RPI.3'!C18+'4VG RPI.6'!C18</f>
        <v>0</v>
      </c>
      <c r="D18" s="333">
        <f>'4VG RPI.3'!D18+'4VG RPI.6'!D18</f>
        <v>0</v>
      </c>
      <c r="E18" s="334">
        <f>'4VG RPI.3'!E18+'4VG RPI.6'!E18</f>
        <v>0</v>
      </c>
    </row>
    <row r="19" spans="1:5" x14ac:dyDescent="0.2">
      <c r="A19" s="335" t="s">
        <v>96</v>
      </c>
      <c r="B19" s="336">
        <f>'4VG RPI.3'!B19+'4VG RPI.6'!B19</f>
        <v>92</v>
      </c>
      <c r="C19" s="337">
        <f>'4VG RPI.3'!C19+'4VG RPI.6'!C19</f>
        <v>40</v>
      </c>
      <c r="D19" s="338">
        <f>'4VG RPI.3'!D19+'4VG RPI.6'!D19</f>
        <v>0</v>
      </c>
      <c r="E19" s="339">
        <f>'4VG RPI.3'!E19+'4VG RPI.6'!E19</f>
        <v>0</v>
      </c>
    </row>
    <row r="20" spans="1:5" x14ac:dyDescent="0.2">
      <c r="A20" s="330" t="s">
        <v>97</v>
      </c>
      <c r="B20" s="331">
        <f>'4VG RPI.3'!B20+'4VG RPI.6'!B20</f>
        <v>195</v>
      </c>
      <c r="C20" s="332">
        <f>'4VG RPI.3'!C20+'4VG RPI.6'!C20</f>
        <v>94</v>
      </c>
      <c r="D20" s="333">
        <f>'4VG RPI.3'!D20+'4VG RPI.6'!D20</f>
        <v>0</v>
      </c>
      <c r="E20" s="334">
        <f>'4VG RPI.3'!E20+'4VG RPI.6'!E20</f>
        <v>0</v>
      </c>
    </row>
    <row r="21" spans="1:5" x14ac:dyDescent="0.2">
      <c r="A21" s="335" t="s">
        <v>98</v>
      </c>
      <c r="B21" s="336">
        <f>'4VG RPI.3'!B21+'4VG RPI.6'!B21</f>
        <v>243</v>
      </c>
      <c r="C21" s="337">
        <f>'4VG RPI.3'!C21+'4VG RPI.6'!C21</f>
        <v>138</v>
      </c>
      <c r="D21" s="338">
        <f>'4VG RPI.3'!D21+'4VG RPI.6'!D21</f>
        <v>0</v>
      </c>
      <c r="E21" s="339">
        <f>'4VG RPI.3'!E21+'4VG RPI.6'!E21</f>
        <v>0</v>
      </c>
    </row>
    <row r="22" spans="1:5" x14ac:dyDescent="0.2">
      <c r="A22" s="330" t="s">
        <v>99</v>
      </c>
      <c r="B22" s="331">
        <f>'4VG RPI.3'!B22+'4VG RPI.6'!B22</f>
        <v>304</v>
      </c>
      <c r="C22" s="332">
        <f>'4VG RPI.3'!C22+'4VG RPI.6'!C22</f>
        <v>182</v>
      </c>
      <c r="D22" s="333">
        <f>'4VG RPI.3'!D22+'4VG RPI.6'!D22</f>
        <v>0</v>
      </c>
      <c r="E22" s="334">
        <f>'4VG RPI.3'!E22+'4VG RPI.6'!E22</f>
        <v>0</v>
      </c>
    </row>
    <row r="23" spans="1:5" x14ac:dyDescent="0.2">
      <c r="A23" s="335" t="s">
        <v>100</v>
      </c>
      <c r="B23" s="336">
        <f>'4VG RPI.3'!B23+'4VG RPI.6'!B23</f>
        <v>396</v>
      </c>
      <c r="C23" s="337">
        <f>'4VG RPI.3'!C23+'4VG RPI.6'!C23</f>
        <v>213</v>
      </c>
      <c r="D23" s="338">
        <f>'4VG RPI.3'!D23+'4VG RPI.6'!D23</f>
        <v>0</v>
      </c>
      <c r="E23" s="339">
        <f>'4VG RPI.3'!E23+'4VG RPI.6'!E23</f>
        <v>0</v>
      </c>
    </row>
    <row r="24" spans="1:5" x14ac:dyDescent="0.2">
      <c r="A24" s="330" t="s">
        <v>101</v>
      </c>
      <c r="B24" s="331">
        <f>'4VG RPI.3'!B24+'4VG RPI.6'!B24</f>
        <v>488</v>
      </c>
      <c r="C24" s="332">
        <f>'4VG RPI.3'!C24+'4VG RPI.6'!C24</f>
        <v>300</v>
      </c>
      <c r="D24" s="333">
        <f>'4VG RPI.3'!D24+'4VG RPI.6'!D24</f>
        <v>0</v>
      </c>
      <c r="E24" s="334">
        <f>'4VG RPI.3'!E24+'4VG RPI.6'!E24</f>
        <v>0</v>
      </c>
    </row>
    <row r="25" spans="1:5" x14ac:dyDescent="0.2">
      <c r="A25" s="335" t="s">
        <v>102</v>
      </c>
      <c r="B25" s="336">
        <f>'4VG RPI.3'!B25+'4VG RPI.6'!B25</f>
        <v>583</v>
      </c>
      <c r="C25" s="337">
        <f>'4VG RPI.3'!C25+'4VG RPI.6'!C25</f>
        <v>357</v>
      </c>
      <c r="D25" s="338">
        <f>'4VG RPI.3'!D25+'4VG RPI.6'!D25</f>
        <v>0</v>
      </c>
      <c r="E25" s="339">
        <f>'4VG RPI.3'!E25+'4VG RPI.6'!E25</f>
        <v>0</v>
      </c>
    </row>
    <row r="26" spans="1:5" x14ac:dyDescent="0.2">
      <c r="A26" s="330" t="s">
        <v>103</v>
      </c>
      <c r="B26" s="331">
        <f>'4VG RPI.3'!B26+'4VG RPI.6'!B26</f>
        <v>627</v>
      </c>
      <c r="C26" s="332">
        <f>'4VG RPI.3'!C26+'4VG RPI.6'!C26</f>
        <v>431</v>
      </c>
      <c r="D26" s="333">
        <f>'4VG RPI.3'!D26+'4VG RPI.6'!D26</f>
        <v>0</v>
      </c>
      <c r="E26" s="334">
        <f>'4VG RPI.3'!E26+'4VG RPI.6'!E26</f>
        <v>0</v>
      </c>
    </row>
    <row r="27" spans="1:5" x14ac:dyDescent="0.2">
      <c r="A27" s="335" t="s">
        <v>104</v>
      </c>
      <c r="B27" s="336">
        <f>'4VG RPI.3'!B27+'4VG RPI.6'!B27</f>
        <v>719</v>
      </c>
      <c r="C27" s="337">
        <f>'4VG RPI.3'!C27+'4VG RPI.6'!C27</f>
        <v>458</v>
      </c>
      <c r="D27" s="338">
        <f>'4VG RPI.3'!D27+'4VG RPI.6'!D27</f>
        <v>0</v>
      </c>
      <c r="E27" s="339">
        <f>'4VG RPI.3'!E27+'4VG RPI.6'!E27</f>
        <v>0</v>
      </c>
    </row>
    <row r="28" spans="1:5" x14ac:dyDescent="0.2">
      <c r="A28" s="330" t="s">
        <v>105</v>
      </c>
      <c r="B28" s="331">
        <f>'4VG RPI.3'!B28+'4VG RPI.6'!B28</f>
        <v>673</v>
      </c>
      <c r="C28" s="332">
        <f>'4VG RPI.3'!C28+'4VG RPI.6'!C28</f>
        <v>410</v>
      </c>
      <c r="D28" s="333">
        <f>'4VG RPI.3'!D28+'4VG RPI.6'!D28</f>
        <v>0</v>
      </c>
      <c r="E28" s="334">
        <f>'4VG RPI.3'!E28+'4VG RPI.6'!E28</f>
        <v>0</v>
      </c>
    </row>
    <row r="29" spans="1:5" x14ac:dyDescent="0.2">
      <c r="A29" s="335" t="s">
        <v>106</v>
      </c>
      <c r="B29" s="336">
        <f>'4VG RPI.3'!B29+'4VG RPI.6'!B29</f>
        <v>694</v>
      </c>
      <c r="C29" s="337">
        <f>'4VG RPI.3'!C29+'4VG RPI.6'!C29</f>
        <v>518</v>
      </c>
      <c r="D29" s="338">
        <f>'4VG RPI.3'!D29+'4VG RPI.6'!D29</f>
        <v>0</v>
      </c>
      <c r="E29" s="339">
        <f>'4VG RPI.3'!E29+'4VG RPI.6'!E29</f>
        <v>0</v>
      </c>
    </row>
    <row r="30" spans="1:5" x14ac:dyDescent="0.2">
      <c r="A30" s="330" t="s">
        <v>107</v>
      </c>
      <c r="B30" s="331">
        <f>'4VG RPI.3'!B30+'4VG RPI.6'!B30</f>
        <v>644</v>
      </c>
      <c r="C30" s="332">
        <f>'4VG RPI.3'!C30+'4VG RPI.6'!C30</f>
        <v>493</v>
      </c>
      <c r="D30" s="333">
        <f>'4VG RPI.3'!D30+'4VG RPI.6'!D30</f>
        <v>0</v>
      </c>
      <c r="E30" s="334">
        <f>'4VG RPI.3'!E30+'4VG RPI.6'!E30</f>
        <v>0</v>
      </c>
    </row>
    <row r="31" spans="1:5" x14ac:dyDescent="0.2">
      <c r="A31" s="335" t="s">
        <v>108</v>
      </c>
      <c r="B31" s="336">
        <f>'4VG RPI.3'!B31+'4VG RPI.6'!B31</f>
        <v>756</v>
      </c>
      <c r="C31" s="337">
        <f>'4VG RPI.3'!C31+'4VG RPI.6'!C31</f>
        <v>447</v>
      </c>
      <c r="D31" s="338">
        <f>'4VG RPI.3'!D31+'4VG RPI.6'!D31</f>
        <v>0</v>
      </c>
      <c r="E31" s="339">
        <f>'4VG RPI.3'!E31+'4VG RPI.6'!E31</f>
        <v>0</v>
      </c>
    </row>
    <row r="32" spans="1:5" x14ac:dyDescent="0.2">
      <c r="A32" s="330" t="s">
        <v>109</v>
      </c>
      <c r="B32" s="331">
        <f>'4VG RPI.3'!B32+'4VG RPI.6'!B32</f>
        <v>749</v>
      </c>
      <c r="C32" s="332">
        <f>'4VG RPI.3'!C32+'4VG RPI.6'!C32</f>
        <v>504</v>
      </c>
      <c r="D32" s="333">
        <f>'4VG RPI.3'!D32+'4VG RPI.6'!D32</f>
        <v>0</v>
      </c>
      <c r="E32" s="334">
        <f>'4VG RPI.3'!E32+'4VG RPI.6'!E32</f>
        <v>0</v>
      </c>
    </row>
    <row r="33" spans="1:256" x14ac:dyDescent="0.2">
      <c r="A33" s="335" t="s">
        <v>110</v>
      </c>
      <c r="B33" s="336">
        <f>'4VG RPI.3'!B33+'4VG RPI.6'!B33</f>
        <v>743</v>
      </c>
      <c r="C33" s="337">
        <f>'4VG RPI.3'!C33+'4VG RPI.6'!C33</f>
        <v>490</v>
      </c>
      <c r="D33" s="338">
        <f>'4VG RPI.3'!D33+'4VG RPI.6'!D33</f>
        <v>0</v>
      </c>
      <c r="E33" s="339">
        <f>'4VG RPI.3'!E33+'4VG RPI.6'!E33</f>
        <v>0</v>
      </c>
    </row>
    <row r="34" spans="1:256" x14ac:dyDescent="0.2">
      <c r="A34" s="330" t="s">
        <v>111</v>
      </c>
      <c r="B34" s="331">
        <f>'4VG RPI.3'!B34+'4VG RPI.6'!B34</f>
        <v>724</v>
      </c>
      <c r="C34" s="332">
        <f>'4VG RPI.3'!C34+'4VG RPI.6'!C34</f>
        <v>519</v>
      </c>
      <c r="D34" s="333">
        <f>'4VG RPI.3'!D34+'4VG RPI.6'!D34</f>
        <v>0</v>
      </c>
      <c r="E34" s="334">
        <f>'4VG RPI.3'!E34+'4VG RPI.6'!E34</f>
        <v>0</v>
      </c>
    </row>
    <row r="35" spans="1:256" x14ac:dyDescent="0.2">
      <c r="A35" s="335" t="s">
        <v>112</v>
      </c>
      <c r="B35" s="336">
        <f>'4VG RPI.3'!B35+'4VG RPI.6'!B35</f>
        <v>773</v>
      </c>
      <c r="C35" s="337">
        <f>'4VG RPI.3'!C35+'4VG RPI.6'!C35</f>
        <v>491</v>
      </c>
      <c r="D35" s="338">
        <f>'4VG RPI.3'!D35+'4VG RPI.6'!D35</f>
        <v>0</v>
      </c>
      <c r="E35" s="339">
        <f>'4VG RPI.3'!E35+'4VG RPI.6'!E35</f>
        <v>0</v>
      </c>
    </row>
    <row r="36" spans="1:256" x14ac:dyDescent="0.2">
      <c r="A36" s="330" t="s">
        <v>113</v>
      </c>
      <c r="B36" s="331">
        <f>'4VG RPI.3'!B36+'4VG RPI.6'!B36</f>
        <v>743</v>
      </c>
      <c r="C36" s="332">
        <f>'4VG RPI.3'!C36+'4VG RPI.6'!C36</f>
        <v>482</v>
      </c>
      <c r="D36" s="333">
        <f>'4VG RPI.3'!D36+'4VG RPI.6'!D36</f>
        <v>0</v>
      </c>
      <c r="E36" s="334">
        <f>'4VG RPI.3'!E36+'4VG RPI.6'!E36</f>
        <v>0</v>
      </c>
    </row>
    <row r="37" spans="1:256" x14ac:dyDescent="0.2">
      <c r="A37" s="335" t="s">
        <v>114</v>
      </c>
      <c r="B37" s="336">
        <f>'4VG RPI.3'!B37+'4VG RPI.6'!B37</f>
        <v>724</v>
      </c>
      <c r="C37" s="337">
        <f>'4VG RPI.3'!C37+'4VG RPI.6'!C37</f>
        <v>487</v>
      </c>
      <c r="D37" s="338">
        <f>'4VG RPI.3'!D37+'4VG RPI.6'!D37</f>
        <v>0</v>
      </c>
      <c r="E37" s="339">
        <f>'4VG RPI.3'!E37+'4VG RPI.6'!E37</f>
        <v>0</v>
      </c>
    </row>
    <row r="38" spans="1:256" x14ac:dyDescent="0.2">
      <c r="A38" s="330" t="s">
        <v>115</v>
      </c>
      <c r="B38" s="331">
        <f>'4VG RPI.3'!B38+'4VG RPI.6'!B38</f>
        <v>686</v>
      </c>
      <c r="C38" s="332">
        <f>'4VG RPI.3'!C38+'4VG RPI.6'!C38</f>
        <v>438</v>
      </c>
      <c r="D38" s="333">
        <f>'4VG RPI.3'!D38+'4VG RPI.6'!D38</f>
        <v>0</v>
      </c>
      <c r="E38" s="334">
        <f>'4VG RPI.3'!E38+'4VG RPI.6'!E38</f>
        <v>0</v>
      </c>
    </row>
    <row r="39" spans="1:256" x14ac:dyDescent="0.2">
      <c r="A39" s="335" t="s">
        <v>116</v>
      </c>
      <c r="B39" s="336">
        <f>'4VG RPI.3'!B39+'4VG RPI.6'!B39</f>
        <v>672</v>
      </c>
      <c r="C39" s="337">
        <f>'4VG RPI.3'!C39+'4VG RPI.6'!C39</f>
        <v>449</v>
      </c>
      <c r="D39" s="338">
        <f>'4VG RPI.3'!D39+'4VG RPI.6'!D39</f>
        <v>0</v>
      </c>
      <c r="E39" s="339">
        <f>'4VG RPI.3'!E39+'4VG RPI.6'!E39</f>
        <v>0</v>
      </c>
    </row>
    <row r="40" spans="1:256" x14ac:dyDescent="0.2">
      <c r="A40" s="330" t="s">
        <v>117</v>
      </c>
      <c r="B40" s="331">
        <f>'4VG RPI.3'!B40+'4VG RPI.6'!B40</f>
        <v>630</v>
      </c>
      <c r="C40" s="332">
        <f>'4VG RPI.3'!C40+'4VG RPI.6'!C40</f>
        <v>456</v>
      </c>
      <c r="D40" s="333">
        <f>'4VG RPI.3'!D40+'4VG RPI.6'!D40</f>
        <v>0</v>
      </c>
      <c r="E40" s="334">
        <f>'4VG RPI.3'!E40+'4VG RPI.6'!E40</f>
        <v>0</v>
      </c>
    </row>
    <row r="41" spans="1:256" x14ac:dyDescent="0.2">
      <c r="A41" s="335" t="s">
        <v>118</v>
      </c>
      <c r="B41" s="336">
        <f>'4VG RPI.3'!B41+'4VG RPI.6'!B41</f>
        <v>639</v>
      </c>
      <c r="C41" s="337">
        <f>'4VG RPI.3'!C41+'4VG RPI.6'!C41</f>
        <v>374</v>
      </c>
      <c r="D41" s="338">
        <f>'4VG RPI.3'!D41+'4VG RPI.6'!D41</f>
        <v>0</v>
      </c>
      <c r="E41" s="339">
        <f>'4VG RPI.3'!E41+'4VG RPI.6'!E41</f>
        <v>0</v>
      </c>
    </row>
    <row r="42" spans="1:256" x14ac:dyDescent="0.2">
      <c r="A42" s="350">
        <v>41</v>
      </c>
      <c r="B42" s="331">
        <f>'4VG RPI.3'!B42+'4VG RPI.6'!B42</f>
        <v>606</v>
      </c>
      <c r="C42" s="340">
        <f>'4VG RPI.3'!C42+'4VG RPI.6'!C42</f>
        <v>426</v>
      </c>
      <c r="D42" s="333">
        <f>'4VG RPI.3'!D42+'4VG RPI.6'!D42</f>
        <v>0</v>
      </c>
      <c r="E42" s="341">
        <f>'4VG RPI.3'!E42+'4VG RPI.6'!E42</f>
        <v>0</v>
      </c>
    </row>
    <row r="43" spans="1:256" ht="11.1" customHeight="1" x14ac:dyDescent="0.2">
      <c r="A43" s="335" t="s">
        <v>119</v>
      </c>
      <c r="B43" s="336">
        <f>'4VG RPI.3'!B43+'4VG RPI.6'!B43</f>
        <v>611</v>
      </c>
      <c r="C43" s="337">
        <f>'4VG RPI.3'!C43+'4VG RPI.6'!C43</f>
        <v>367</v>
      </c>
      <c r="D43" s="338">
        <f>'4VG RPI.3'!D43+'4VG RPI.6'!D43</f>
        <v>0</v>
      </c>
      <c r="E43" s="339">
        <f>'4VG RPI.3'!E43+'4VG RPI.6'!E43</f>
        <v>0</v>
      </c>
    </row>
    <row r="44" spans="1:256" x14ac:dyDescent="0.2">
      <c r="A44" s="330" t="s">
        <v>120</v>
      </c>
      <c r="B44" s="331">
        <f>'4VG RPI.3'!B44+'4VG RPI.6'!B44</f>
        <v>620</v>
      </c>
      <c r="C44" s="332">
        <f>'4VG RPI.3'!C44+'4VG RPI.6'!C44</f>
        <v>355</v>
      </c>
      <c r="D44" s="333">
        <f>'4VG RPI.3'!D44+'4VG RPI.6'!D44</f>
        <v>0</v>
      </c>
      <c r="E44" s="334">
        <f>'4VG RPI.3'!E44+'4VG RPI.6'!E44</f>
        <v>0</v>
      </c>
      <c r="F44" s="83"/>
      <c r="G44" s="211"/>
    </row>
    <row r="45" spans="1:256" x14ac:dyDescent="0.2">
      <c r="A45" s="335" t="s">
        <v>121</v>
      </c>
      <c r="B45" s="336">
        <f>'4VG RPI.3'!B45+'4VG RPI.6'!B45</f>
        <v>577</v>
      </c>
      <c r="C45" s="337">
        <f>'4VG RPI.3'!C45+'4VG RPI.6'!C45</f>
        <v>353</v>
      </c>
      <c r="D45" s="338">
        <f>'4VG RPI.3'!D45+'4VG RPI.6'!D45</f>
        <v>0</v>
      </c>
      <c r="E45" s="339">
        <f>'4VG RPI.3'!E45+'4VG RPI.6'!E45</f>
        <v>0</v>
      </c>
      <c r="F45" s="212"/>
      <c r="G45" s="213"/>
      <c r="H45" s="213"/>
      <c r="I45" s="213"/>
      <c r="J45" s="213"/>
      <c r="K45" s="207"/>
      <c r="L45" s="213"/>
      <c r="M45" s="213"/>
      <c r="N45" s="213"/>
      <c r="O45" s="213"/>
      <c r="P45" s="207"/>
      <c r="Q45" s="213"/>
      <c r="R45" s="213"/>
      <c r="S45" s="213"/>
      <c r="T45" s="213"/>
      <c r="U45" s="207"/>
      <c r="V45" s="213"/>
      <c r="W45" s="213"/>
      <c r="X45" s="213"/>
      <c r="Y45" s="213"/>
      <c r="Z45" s="207"/>
      <c r="AA45" s="213"/>
      <c r="AB45" s="213"/>
      <c r="AC45" s="213"/>
      <c r="AD45" s="213"/>
      <c r="AE45" s="207"/>
      <c r="AF45" s="213"/>
      <c r="AG45" s="213"/>
      <c r="AH45" s="213"/>
      <c r="AI45" s="213"/>
      <c r="AJ45" s="207"/>
      <c r="AK45" s="213"/>
      <c r="AL45" s="213"/>
      <c r="AM45" s="213"/>
      <c r="AN45" s="213"/>
      <c r="AO45" s="207"/>
      <c r="AP45" s="213"/>
      <c r="AQ45" s="213"/>
      <c r="AR45" s="213"/>
      <c r="AS45" s="213"/>
      <c r="AT45" s="207"/>
      <c r="AU45" s="213"/>
      <c r="AV45" s="213"/>
      <c r="AW45" s="213"/>
      <c r="AX45" s="213"/>
      <c r="AY45" s="207"/>
      <c r="AZ45" s="213"/>
      <c r="BA45" s="213"/>
      <c r="BB45" s="213"/>
      <c r="BC45" s="213"/>
      <c r="BD45" s="207"/>
      <c r="BE45" s="213"/>
      <c r="BF45" s="213"/>
      <c r="BG45" s="213"/>
      <c r="BH45" s="213"/>
      <c r="BI45" s="207"/>
      <c r="BJ45" s="213"/>
      <c r="BK45" s="213"/>
      <c r="BL45" s="213"/>
      <c r="BM45" s="213"/>
      <c r="BN45" s="207"/>
      <c r="BO45" s="213"/>
      <c r="BP45" s="213"/>
      <c r="BQ45" s="213"/>
      <c r="BR45" s="213"/>
      <c r="BS45" s="207"/>
      <c r="BT45" s="213"/>
      <c r="BU45" s="213"/>
      <c r="BV45" s="213"/>
      <c r="BW45" s="213"/>
      <c r="BX45" s="207"/>
      <c r="BY45" s="213"/>
      <c r="BZ45" s="213"/>
      <c r="CA45" s="213"/>
      <c r="CB45" s="213"/>
      <c r="CC45" s="207"/>
      <c r="CD45" s="213"/>
      <c r="CE45" s="213"/>
      <c r="CF45" s="213"/>
      <c r="CG45" s="213"/>
      <c r="CH45" s="207"/>
      <c r="CI45" s="213"/>
      <c r="CJ45" s="213"/>
      <c r="CK45" s="213"/>
      <c r="CL45" s="213"/>
      <c r="CM45" s="207"/>
      <c r="CN45" s="213"/>
      <c r="CO45" s="213"/>
      <c r="CP45" s="213"/>
      <c r="CQ45" s="213"/>
      <c r="CR45" s="207"/>
      <c r="CS45" s="213"/>
      <c r="CT45" s="213"/>
      <c r="CU45" s="213"/>
      <c r="CV45" s="213"/>
      <c r="CW45" s="207"/>
      <c r="CX45" s="213"/>
      <c r="CY45" s="213"/>
      <c r="CZ45" s="213"/>
      <c r="DA45" s="213"/>
      <c r="DB45" s="207"/>
      <c r="DC45" s="213"/>
      <c r="DD45" s="213"/>
      <c r="DE45" s="213"/>
      <c r="DF45" s="213"/>
      <c r="DG45" s="207"/>
      <c r="DH45" s="213"/>
      <c r="DI45" s="213"/>
      <c r="DJ45" s="213"/>
      <c r="DK45" s="213"/>
      <c r="DL45" s="207"/>
      <c r="DM45" s="213"/>
      <c r="DN45" s="213"/>
      <c r="DO45" s="213"/>
      <c r="DP45" s="213"/>
      <c r="DQ45" s="207"/>
      <c r="DR45" s="213"/>
      <c r="DS45" s="213"/>
      <c r="DT45" s="213"/>
      <c r="DU45" s="213"/>
      <c r="DV45" s="207"/>
      <c r="DW45" s="213"/>
      <c r="DX45" s="213"/>
      <c r="DY45" s="213"/>
      <c r="DZ45" s="213"/>
      <c r="EA45" s="207"/>
      <c r="EB45" s="213"/>
      <c r="EC45" s="213"/>
      <c r="ED45" s="213"/>
      <c r="EE45" s="213"/>
      <c r="EF45" s="207"/>
      <c r="EG45" s="213"/>
      <c r="EH45" s="213"/>
      <c r="EI45" s="213"/>
      <c r="EJ45" s="213"/>
      <c r="EK45" s="207"/>
      <c r="EL45" s="213"/>
      <c r="EM45" s="213"/>
      <c r="EN45" s="213"/>
      <c r="EO45" s="213"/>
      <c r="EP45" s="207"/>
      <c r="EQ45" s="213"/>
      <c r="ER45" s="213"/>
      <c r="ES45" s="213"/>
      <c r="ET45" s="213"/>
      <c r="EU45" s="207"/>
      <c r="EV45" s="213"/>
      <c r="EW45" s="213"/>
      <c r="EX45" s="213"/>
      <c r="EY45" s="213"/>
      <c r="EZ45" s="207"/>
      <c r="FA45" s="213"/>
      <c r="FB45" s="213"/>
      <c r="FC45" s="213"/>
      <c r="FD45" s="213"/>
      <c r="FE45" s="207"/>
      <c r="FF45" s="213"/>
      <c r="FG45" s="213"/>
      <c r="FH45" s="213"/>
      <c r="FI45" s="213"/>
      <c r="FJ45" s="207"/>
      <c r="FK45" s="213"/>
      <c r="FL45" s="213"/>
      <c r="FM45" s="213"/>
      <c r="FN45" s="213"/>
      <c r="FO45" s="207"/>
      <c r="FP45" s="213"/>
      <c r="FQ45" s="213"/>
      <c r="FR45" s="213"/>
      <c r="FS45" s="213"/>
      <c r="FT45" s="207"/>
      <c r="FU45" s="213"/>
      <c r="FV45" s="213"/>
      <c r="FW45" s="213"/>
      <c r="FX45" s="213"/>
      <c r="FY45" s="207"/>
      <c r="FZ45" s="213"/>
      <c r="GA45" s="213"/>
      <c r="GB45" s="213"/>
      <c r="GC45" s="213"/>
      <c r="GD45" s="207"/>
      <c r="GE45" s="213"/>
      <c r="GF45" s="213"/>
      <c r="GG45" s="213"/>
      <c r="GH45" s="213"/>
      <c r="GI45" s="207"/>
      <c r="GJ45" s="213"/>
      <c r="GK45" s="213"/>
      <c r="GL45" s="213"/>
      <c r="GM45" s="213"/>
      <c r="GN45" s="207"/>
      <c r="GO45" s="213"/>
      <c r="GP45" s="213"/>
      <c r="GQ45" s="213"/>
      <c r="GR45" s="213"/>
      <c r="GS45" s="207"/>
      <c r="GT45" s="213"/>
      <c r="GU45" s="213"/>
      <c r="GV45" s="213"/>
      <c r="GW45" s="213"/>
      <c r="GX45" s="207"/>
      <c r="GY45" s="213"/>
      <c r="GZ45" s="213"/>
      <c r="HA45" s="213"/>
      <c r="HB45" s="213"/>
      <c r="HC45" s="207"/>
      <c r="HD45" s="213"/>
      <c r="HE45" s="213"/>
      <c r="HF45" s="213"/>
      <c r="HG45" s="213"/>
      <c r="HH45" s="207"/>
      <c r="HI45" s="213"/>
      <c r="HJ45" s="213"/>
      <c r="HK45" s="213"/>
      <c r="HL45" s="213"/>
      <c r="HM45" s="207"/>
      <c r="HN45" s="213"/>
      <c r="HO45" s="213"/>
      <c r="HP45" s="213"/>
      <c r="HQ45" s="213"/>
      <c r="HR45" s="207"/>
      <c r="HS45" s="213"/>
      <c r="HT45" s="213"/>
      <c r="HU45" s="213"/>
      <c r="HV45" s="213"/>
      <c r="HW45" s="207"/>
      <c r="HX45" s="213"/>
      <c r="HY45" s="213"/>
      <c r="HZ45" s="213"/>
      <c r="IA45" s="213"/>
      <c r="IB45" s="207"/>
      <c r="IC45" s="213"/>
      <c r="ID45" s="213"/>
      <c r="IE45" s="213"/>
      <c r="IF45" s="213"/>
      <c r="IG45" s="207"/>
      <c r="IH45" s="213"/>
      <c r="II45" s="213"/>
      <c r="IJ45" s="213"/>
      <c r="IK45" s="213"/>
      <c r="IL45" s="207"/>
      <c r="IM45" s="213"/>
      <c r="IN45" s="213"/>
      <c r="IO45" s="213"/>
      <c r="IP45" s="213"/>
      <c r="IQ45" s="207"/>
      <c r="IR45" s="213"/>
      <c r="IS45" s="213"/>
      <c r="IT45" s="213"/>
      <c r="IU45" s="213"/>
      <c r="IV45" s="207"/>
    </row>
    <row r="46" spans="1:256" x14ac:dyDescent="0.2">
      <c r="A46" s="330" t="s">
        <v>122</v>
      </c>
      <c r="B46" s="331">
        <f>'4VG RPI.3'!B46+'4VG RPI.6'!B46</f>
        <v>511</v>
      </c>
      <c r="C46" s="332">
        <f>'4VG RPI.3'!C46+'4VG RPI.6'!C46</f>
        <v>328</v>
      </c>
      <c r="D46" s="333">
        <f>'4VG RPI.3'!D46+'4VG RPI.6'!D46</f>
        <v>0</v>
      </c>
      <c r="E46" s="334">
        <f>'4VG RPI.3'!E46+'4VG RPI.6'!E46</f>
        <v>0</v>
      </c>
      <c r="F46" s="214"/>
    </row>
    <row r="47" spans="1:256" x14ac:dyDescent="0.2">
      <c r="A47" s="335" t="s">
        <v>123</v>
      </c>
      <c r="B47" s="336">
        <f>'4VG RPI.3'!B47+'4VG RPI.6'!B47</f>
        <v>476</v>
      </c>
      <c r="C47" s="337">
        <f>'4VG RPI.3'!C47+'4VG RPI.6'!C47</f>
        <v>277</v>
      </c>
      <c r="D47" s="338">
        <f>'4VG RPI.3'!D47+'4VG RPI.6'!D47</f>
        <v>0</v>
      </c>
      <c r="E47" s="339">
        <f>'4VG RPI.3'!E47+'4VG RPI.6'!E47</f>
        <v>0</v>
      </c>
      <c r="F47" s="212"/>
      <c r="G47" s="213"/>
      <c r="H47" s="213"/>
      <c r="I47" s="213"/>
      <c r="J47" s="213"/>
      <c r="K47" s="207"/>
      <c r="L47" s="213"/>
      <c r="M47" s="213"/>
      <c r="N47" s="213"/>
      <c r="O47" s="213"/>
      <c r="P47" s="207"/>
      <c r="Q47" s="213"/>
      <c r="R47" s="213"/>
      <c r="S47" s="213"/>
      <c r="T47" s="213"/>
      <c r="U47" s="207"/>
      <c r="V47" s="213"/>
      <c r="W47" s="213"/>
      <c r="X47" s="213"/>
      <c r="Y47" s="213"/>
      <c r="Z47" s="207"/>
      <c r="AA47" s="213"/>
      <c r="AB47" s="213"/>
      <c r="AC47" s="213"/>
      <c r="AD47" s="213"/>
      <c r="AE47" s="207"/>
      <c r="AF47" s="213"/>
      <c r="AG47" s="213"/>
      <c r="AH47" s="213"/>
      <c r="AI47" s="213"/>
      <c r="AJ47" s="207"/>
      <c r="AK47" s="213"/>
      <c r="AL47" s="213"/>
      <c r="AM47" s="213"/>
      <c r="AN47" s="213"/>
      <c r="AO47" s="207"/>
      <c r="AP47" s="213"/>
      <c r="AQ47" s="213"/>
      <c r="AR47" s="213"/>
      <c r="AS47" s="213"/>
      <c r="AT47" s="207"/>
      <c r="AU47" s="213"/>
      <c r="AV47" s="213"/>
      <c r="AW47" s="213"/>
      <c r="AX47" s="213"/>
      <c r="AY47" s="207"/>
      <c r="AZ47" s="213"/>
      <c r="BA47" s="213"/>
      <c r="BB47" s="213"/>
      <c r="BC47" s="213"/>
      <c r="BD47" s="207"/>
      <c r="BE47" s="213"/>
      <c r="BF47" s="213"/>
      <c r="BG47" s="213"/>
      <c r="BH47" s="213"/>
      <c r="BI47" s="207"/>
      <c r="BJ47" s="213"/>
      <c r="BK47" s="213"/>
      <c r="BL47" s="213"/>
      <c r="BM47" s="213"/>
      <c r="BN47" s="207"/>
      <c r="BO47" s="213"/>
      <c r="BP47" s="213"/>
      <c r="BQ47" s="213"/>
      <c r="BR47" s="213"/>
      <c r="BS47" s="207"/>
      <c r="BT47" s="213"/>
      <c r="BU47" s="213"/>
      <c r="BV47" s="213"/>
      <c r="BW47" s="213"/>
      <c r="BX47" s="207"/>
      <c r="BY47" s="213"/>
      <c r="BZ47" s="213"/>
      <c r="CA47" s="213"/>
      <c r="CB47" s="213"/>
      <c r="CC47" s="207"/>
      <c r="CD47" s="213"/>
      <c r="CE47" s="213"/>
      <c r="CF47" s="213"/>
      <c r="CG47" s="213"/>
      <c r="CH47" s="207"/>
      <c r="CI47" s="213"/>
      <c r="CJ47" s="213"/>
      <c r="CK47" s="213"/>
      <c r="CL47" s="213"/>
      <c r="CM47" s="207"/>
      <c r="CN47" s="213"/>
      <c r="CO47" s="213"/>
      <c r="CP47" s="213"/>
      <c r="CQ47" s="213"/>
      <c r="CR47" s="207"/>
      <c r="CS47" s="213"/>
      <c r="CT47" s="213"/>
      <c r="CU47" s="213"/>
      <c r="CV47" s="213"/>
      <c r="CW47" s="207"/>
      <c r="CX47" s="213"/>
      <c r="CY47" s="213"/>
      <c r="CZ47" s="213"/>
      <c r="DA47" s="213"/>
      <c r="DB47" s="207"/>
      <c r="DC47" s="213"/>
      <c r="DD47" s="213"/>
      <c r="DE47" s="213"/>
      <c r="DF47" s="213"/>
      <c r="DG47" s="207"/>
      <c r="DH47" s="213"/>
      <c r="DI47" s="213"/>
      <c r="DJ47" s="213"/>
      <c r="DK47" s="213"/>
      <c r="DL47" s="207"/>
      <c r="DM47" s="213"/>
      <c r="DN47" s="213"/>
      <c r="DO47" s="213"/>
      <c r="DP47" s="213"/>
      <c r="DQ47" s="207"/>
      <c r="DR47" s="213"/>
      <c r="DS47" s="213"/>
      <c r="DT47" s="213"/>
      <c r="DU47" s="213"/>
      <c r="DV47" s="207"/>
      <c r="DW47" s="213"/>
      <c r="DX47" s="213"/>
      <c r="DY47" s="213"/>
      <c r="DZ47" s="213"/>
      <c r="EA47" s="207"/>
      <c r="EB47" s="213"/>
      <c r="EC47" s="213"/>
      <c r="ED47" s="213"/>
      <c r="EE47" s="213"/>
      <c r="EF47" s="207"/>
      <c r="EG47" s="213"/>
      <c r="EH47" s="213"/>
      <c r="EI47" s="213"/>
      <c r="EJ47" s="213"/>
      <c r="EK47" s="207"/>
      <c r="EL47" s="213"/>
      <c r="EM47" s="213"/>
      <c r="EN47" s="213"/>
      <c r="EO47" s="213"/>
      <c r="EP47" s="207"/>
      <c r="EQ47" s="213"/>
      <c r="ER47" s="213"/>
      <c r="ES47" s="213"/>
      <c r="ET47" s="213"/>
      <c r="EU47" s="207"/>
      <c r="EV47" s="213"/>
      <c r="EW47" s="213"/>
      <c r="EX47" s="213"/>
      <c r="EY47" s="213"/>
      <c r="EZ47" s="207"/>
      <c r="FA47" s="213"/>
      <c r="FB47" s="213"/>
      <c r="FC47" s="213"/>
      <c r="FD47" s="213"/>
      <c r="FE47" s="207"/>
      <c r="FF47" s="213"/>
      <c r="FG47" s="213"/>
      <c r="FH47" s="213"/>
      <c r="FI47" s="213"/>
      <c r="FJ47" s="207"/>
      <c r="FK47" s="213"/>
      <c r="FL47" s="213"/>
      <c r="FM47" s="213"/>
      <c r="FN47" s="213"/>
      <c r="FO47" s="207"/>
      <c r="FP47" s="213"/>
      <c r="FQ47" s="213"/>
      <c r="FR47" s="213"/>
      <c r="FS47" s="213"/>
      <c r="FT47" s="207"/>
      <c r="FU47" s="213"/>
      <c r="FV47" s="213"/>
      <c r="FW47" s="213"/>
      <c r="FX47" s="213"/>
      <c r="FY47" s="207"/>
      <c r="FZ47" s="213"/>
      <c r="GA47" s="213"/>
      <c r="GB47" s="213"/>
      <c r="GC47" s="213"/>
      <c r="GD47" s="207"/>
      <c r="GE47" s="213"/>
      <c r="GF47" s="213"/>
      <c r="GG47" s="213"/>
      <c r="GH47" s="213"/>
      <c r="GI47" s="207"/>
      <c r="GJ47" s="213"/>
      <c r="GK47" s="213"/>
      <c r="GL47" s="213"/>
      <c r="GM47" s="213"/>
      <c r="GN47" s="207"/>
      <c r="GO47" s="213"/>
      <c r="GP47" s="213"/>
      <c r="GQ47" s="213"/>
      <c r="GR47" s="213"/>
      <c r="GS47" s="207"/>
      <c r="GT47" s="213"/>
      <c r="GU47" s="213"/>
      <c r="GV47" s="213"/>
      <c r="GW47" s="213"/>
      <c r="GX47" s="207"/>
      <c r="GY47" s="213"/>
      <c r="GZ47" s="213"/>
      <c r="HA47" s="213"/>
      <c r="HB47" s="213"/>
      <c r="HC47" s="207"/>
      <c r="HD47" s="213"/>
      <c r="HE47" s="213"/>
      <c r="HF47" s="213"/>
      <c r="HG47" s="213"/>
      <c r="HH47" s="207"/>
      <c r="HI47" s="213"/>
      <c r="HJ47" s="213"/>
      <c r="HK47" s="213"/>
      <c r="HL47" s="213"/>
      <c r="HM47" s="207"/>
      <c r="HN47" s="213"/>
      <c r="HO47" s="213"/>
      <c r="HP47" s="213"/>
      <c r="HQ47" s="213"/>
      <c r="HR47" s="207"/>
      <c r="HS47" s="213"/>
      <c r="HT47" s="213"/>
      <c r="HU47" s="213"/>
      <c r="HV47" s="213"/>
      <c r="HW47" s="207"/>
      <c r="HX47" s="213"/>
      <c r="HY47" s="213"/>
      <c r="HZ47" s="213"/>
      <c r="IA47" s="213"/>
      <c r="IB47" s="207"/>
      <c r="IC47" s="213"/>
      <c r="ID47" s="213"/>
      <c r="IE47" s="213"/>
      <c r="IF47" s="213"/>
      <c r="IG47" s="207"/>
      <c r="IH47" s="213"/>
      <c r="II47" s="213"/>
      <c r="IJ47" s="213"/>
      <c r="IK47" s="213"/>
      <c r="IL47" s="207"/>
      <c r="IM47" s="213"/>
      <c r="IN47" s="213"/>
      <c r="IO47" s="213"/>
      <c r="IP47" s="213"/>
      <c r="IQ47" s="207"/>
      <c r="IR47" s="213"/>
      <c r="IS47" s="213"/>
      <c r="IT47" s="213"/>
      <c r="IU47" s="213"/>
      <c r="IV47" s="207"/>
    </row>
    <row r="48" spans="1:256" x14ac:dyDescent="0.2">
      <c r="A48" s="330" t="s">
        <v>124</v>
      </c>
      <c r="B48" s="331">
        <f>'4VG RPI.3'!B48+'4VG RPI.6'!B48</f>
        <v>480</v>
      </c>
      <c r="C48" s="332">
        <f>'4VG RPI.3'!C48+'4VG RPI.6'!C48</f>
        <v>251</v>
      </c>
      <c r="D48" s="333">
        <f>'4VG RPI.3'!D48+'4VG RPI.6'!D48</f>
        <v>0</v>
      </c>
      <c r="E48" s="334">
        <f>'4VG RPI.3'!E48+'4VG RPI.6'!E48</f>
        <v>0</v>
      </c>
      <c r="F48" s="214"/>
    </row>
    <row r="49" spans="1:5" x14ac:dyDescent="0.2">
      <c r="A49" s="335" t="s">
        <v>125</v>
      </c>
      <c r="B49" s="336">
        <f>'4VG RPI.3'!B49+'4VG RPI.6'!B49</f>
        <v>412</v>
      </c>
      <c r="C49" s="337">
        <f>'4VG RPI.3'!C49+'4VG RPI.6'!C49</f>
        <v>225</v>
      </c>
      <c r="D49" s="338">
        <f>'4VG RPI.3'!D49+'4VG RPI.6'!D49</f>
        <v>0</v>
      </c>
      <c r="E49" s="339">
        <f>'4VG RPI.3'!E49+'4VG RPI.6'!E49</f>
        <v>0</v>
      </c>
    </row>
    <row r="50" spans="1:5" x14ac:dyDescent="0.2">
      <c r="A50" s="330" t="s">
        <v>126</v>
      </c>
      <c r="B50" s="331">
        <f>'4VG RPI.3'!B50+'4VG RPI.6'!B50</f>
        <v>338</v>
      </c>
      <c r="C50" s="332">
        <f>'4VG RPI.3'!C50+'4VG RPI.6'!C50</f>
        <v>192</v>
      </c>
      <c r="D50" s="333">
        <f>'4VG RPI.3'!D50+'4VG RPI.6'!D50</f>
        <v>0</v>
      </c>
      <c r="E50" s="334">
        <f>'4VG RPI.3'!E50+'4VG RPI.6'!E50</f>
        <v>0</v>
      </c>
    </row>
    <row r="51" spans="1:5" x14ac:dyDescent="0.2">
      <c r="A51" s="335" t="s">
        <v>127</v>
      </c>
      <c r="B51" s="336">
        <f>'4VG RPI.3'!B51+'4VG RPI.6'!B51</f>
        <v>315</v>
      </c>
      <c r="C51" s="337">
        <f>'4VG RPI.3'!C51+'4VG RPI.6'!C51</f>
        <v>172</v>
      </c>
      <c r="D51" s="338">
        <f>'4VG RPI.3'!D51+'4VG RPI.6'!D51</f>
        <v>0</v>
      </c>
      <c r="E51" s="339">
        <f>'4VG RPI.3'!E51+'4VG RPI.6'!E51</f>
        <v>0</v>
      </c>
    </row>
    <row r="52" spans="1:5" x14ac:dyDescent="0.2">
      <c r="A52" s="330" t="s">
        <v>128</v>
      </c>
      <c r="B52" s="331">
        <f>'4VG RPI.3'!B52+'4VG RPI.6'!B52</f>
        <v>291</v>
      </c>
      <c r="C52" s="332">
        <f>'4VG RPI.3'!C52+'4VG RPI.6'!C52</f>
        <v>183</v>
      </c>
      <c r="D52" s="333">
        <f>'4VG RPI.3'!D52+'4VG RPI.6'!D52</f>
        <v>0</v>
      </c>
      <c r="E52" s="334">
        <f>'4VG RPI.3'!E52+'4VG RPI.6'!E52</f>
        <v>0</v>
      </c>
    </row>
    <row r="53" spans="1:5" x14ac:dyDescent="0.2">
      <c r="A53" s="335" t="s">
        <v>129</v>
      </c>
      <c r="B53" s="336">
        <f>'4VG RPI.3'!B53+'4VG RPI.6'!B53</f>
        <v>247</v>
      </c>
      <c r="C53" s="337">
        <f>'4VG RPI.3'!C53+'4VG RPI.6'!C53</f>
        <v>136</v>
      </c>
      <c r="D53" s="338">
        <f>'4VG RPI.3'!D53+'4VG RPI.6'!D53</f>
        <v>0</v>
      </c>
      <c r="E53" s="339">
        <f>'4VG RPI.3'!E53+'4VG RPI.6'!E53</f>
        <v>0</v>
      </c>
    </row>
    <row r="54" spans="1:5" x14ac:dyDescent="0.2">
      <c r="A54" s="330" t="s">
        <v>130</v>
      </c>
      <c r="B54" s="331">
        <f>'4VG RPI.3'!B54+'4VG RPI.6'!B54</f>
        <v>251</v>
      </c>
      <c r="C54" s="332">
        <f>'4VG RPI.3'!C54+'4VG RPI.6'!C54</f>
        <v>132</v>
      </c>
      <c r="D54" s="333">
        <f>'4VG RPI.3'!D54+'4VG RPI.6'!D54</f>
        <v>0</v>
      </c>
      <c r="E54" s="334">
        <f>'4VG RPI.3'!E54+'4VG RPI.6'!E54</f>
        <v>0</v>
      </c>
    </row>
    <row r="55" spans="1:5" x14ac:dyDescent="0.2">
      <c r="A55" s="335" t="s">
        <v>131</v>
      </c>
      <c r="B55" s="336">
        <f>'4VG RPI.3'!B55+'4VG RPI.6'!B55</f>
        <v>224</v>
      </c>
      <c r="C55" s="337">
        <f>'4VG RPI.3'!C55+'4VG RPI.6'!C55</f>
        <v>128</v>
      </c>
      <c r="D55" s="338">
        <f>'4VG RPI.3'!D55+'4VG RPI.6'!D55</f>
        <v>0</v>
      </c>
      <c r="E55" s="339">
        <f>'4VG RPI.3'!E55+'4VG RPI.6'!E55</f>
        <v>0</v>
      </c>
    </row>
    <row r="56" spans="1:5" x14ac:dyDescent="0.2">
      <c r="A56" s="330" t="s">
        <v>132</v>
      </c>
      <c r="B56" s="331">
        <f>'4VG RPI.3'!B56+'4VG RPI.6'!B56</f>
        <v>195</v>
      </c>
      <c r="C56" s="332">
        <f>'4VG RPI.3'!C56+'4VG RPI.6'!C56</f>
        <v>105</v>
      </c>
      <c r="D56" s="333">
        <f>'4VG RPI.3'!D56+'4VG RPI.6'!D56</f>
        <v>0</v>
      </c>
      <c r="E56" s="334">
        <f>'4VG RPI.3'!E56+'4VG RPI.6'!E56</f>
        <v>0</v>
      </c>
    </row>
    <row r="57" spans="1:5" x14ac:dyDescent="0.2">
      <c r="A57" s="335" t="s">
        <v>133</v>
      </c>
      <c r="B57" s="336">
        <f>'4VG RPI.3'!B57+'4VG RPI.6'!B57</f>
        <v>164</v>
      </c>
      <c r="C57" s="337">
        <f>'4VG RPI.3'!C57+'4VG RPI.6'!C57</f>
        <v>99</v>
      </c>
      <c r="D57" s="338">
        <f>'4VG RPI.3'!D57+'4VG RPI.6'!D57</f>
        <v>0</v>
      </c>
      <c r="E57" s="339">
        <f>'4VG RPI.3'!E57+'4VG RPI.6'!E57</f>
        <v>0</v>
      </c>
    </row>
    <row r="58" spans="1:5" x14ac:dyDescent="0.2">
      <c r="A58" s="330" t="s">
        <v>134</v>
      </c>
      <c r="B58" s="331">
        <f>'4VG RPI.3'!B58+'4VG RPI.6'!B58</f>
        <v>141</v>
      </c>
      <c r="C58" s="332">
        <f>'4VG RPI.3'!C58+'4VG RPI.6'!C58</f>
        <v>56</v>
      </c>
      <c r="D58" s="333">
        <f>'4VG RPI.3'!D58+'4VG RPI.6'!D58</f>
        <v>0</v>
      </c>
      <c r="E58" s="334">
        <f>'4VG RPI.3'!E58+'4VG RPI.6'!E58</f>
        <v>0</v>
      </c>
    </row>
    <row r="59" spans="1:5" x14ac:dyDescent="0.2">
      <c r="A59" s="335" t="s">
        <v>135</v>
      </c>
      <c r="B59" s="336">
        <f>'4VG RPI.3'!B59+'4VG RPI.6'!B59</f>
        <v>130</v>
      </c>
      <c r="C59" s="337">
        <f>'4VG RPI.3'!C59+'4VG RPI.6'!C59</f>
        <v>58</v>
      </c>
      <c r="D59" s="338">
        <f>'4VG RPI.3'!D59+'4VG RPI.6'!D59</f>
        <v>0</v>
      </c>
      <c r="E59" s="339">
        <f>'4VG RPI.3'!E59+'4VG RPI.6'!E59</f>
        <v>0</v>
      </c>
    </row>
    <row r="60" spans="1:5" x14ac:dyDescent="0.2">
      <c r="A60" s="330" t="s">
        <v>136</v>
      </c>
      <c r="B60" s="331">
        <f>'4VG RPI.3'!B60+'4VG RPI.6'!B60</f>
        <v>121</v>
      </c>
      <c r="C60" s="332">
        <f>'4VG RPI.3'!C60+'4VG RPI.6'!C60</f>
        <v>56</v>
      </c>
      <c r="D60" s="333">
        <f>'4VG RPI.3'!D60+'4VG RPI.6'!D60</f>
        <v>0</v>
      </c>
      <c r="E60" s="334">
        <f>'4VG RPI.3'!E60+'4VG RPI.6'!E60</f>
        <v>0</v>
      </c>
    </row>
    <row r="61" spans="1:5" x14ac:dyDescent="0.2">
      <c r="A61" s="335" t="s">
        <v>137</v>
      </c>
      <c r="B61" s="336">
        <f>'4VG RPI.3'!B61+'4VG RPI.6'!B61</f>
        <v>84</v>
      </c>
      <c r="C61" s="337">
        <f>'4VG RPI.3'!C61+'4VG RPI.6'!C61</f>
        <v>42</v>
      </c>
      <c r="D61" s="338">
        <f>'4VG RPI.3'!D61+'4VG RPI.6'!D61</f>
        <v>0</v>
      </c>
      <c r="E61" s="339">
        <f>'4VG RPI.3'!E61+'4VG RPI.6'!E61</f>
        <v>0</v>
      </c>
    </row>
    <row r="62" spans="1:5" x14ac:dyDescent="0.2">
      <c r="A62" s="330" t="s">
        <v>138</v>
      </c>
      <c r="B62" s="331">
        <f>'4VG RPI.3'!B62+'4VG RPI.6'!B62</f>
        <v>65</v>
      </c>
      <c r="C62" s="332">
        <f>'4VG RPI.3'!C62+'4VG RPI.6'!C62</f>
        <v>22</v>
      </c>
      <c r="D62" s="333">
        <f>'4VG RPI.3'!D62+'4VG RPI.6'!D62</f>
        <v>0</v>
      </c>
      <c r="E62" s="334">
        <f>'4VG RPI.3'!E62+'4VG RPI.6'!E62</f>
        <v>0</v>
      </c>
    </row>
    <row r="63" spans="1:5" x14ac:dyDescent="0.2">
      <c r="A63" s="335" t="s">
        <v>139</v>
      </c>
      <c r="B63" s="336">
        <f>'4VG RPI.3'!B63+'4VG RPI.6'!B63</f>
        <v>44</v>
      </c>
      <c r="C63" s="337">
        <f>'4VG RPI.3'!C63+'4VG RPI.6'!C63</f>
        <v>23</v>
      </c>
      <c r="D63" s="338">
        <f>'4VG RPI.3'!D63+'4VG RPI.6'!D63</f>
        <v>0</v>
      </c>
      <c r="E63" s="339">
        <f>'4VG RPI.3'!E63+'4VG RPI.6'!E63</f>
        <v>0</v>
      </c>
    </row>
    <row r="64" spans="1:5" x14ac:dyDescent="0.2">
      <c r="A64" s="330" t="s">
        <v>140</v>
      </c>
      <c r="B64" s="331">
        <f>'4VG RPI.3'!B64+'4VG RPI.6'!B64</f>
        <v>26</v>
      </c>
      <c r="C64" s="332">
        <f>'4VG RPI.3'!C64+'4VG RPI.6'!C64</f>
        <v>15</v>
      </c>
      <c r="D64" s="333">
        <f>'4VG RPI.3'!D64+'4VG RPI.6'!D64</f>
        <v>0</v>
      </c>
      <c r="E64" s="334">
        <f>'4VG RPI.3'!E64+'4VG RPI.6'!E64</f>
        <v>0</v>
      </c>
    </row>
    <row r="65" spans="1:5" x14ac:dyDescent="0.2">
      <c r="A65" s="335" t="s">
        <v>141</v>
      </c>
      <c r="B65" s="336">
        <f>'4VG RPI.3'!B65+'4VG RPI.6'!B65</f>
        <v>35</v>
      </c>
      <c r="C65" s="337">
        <f>'4VG RPI.3'!C65+'4VG RPI.6'!C65</f>
        <v>10</v>
      </c>
      <c r="D65" s="338">
        <f>'4VG RPI.3'!D65+'4VG RPI.6'!D65</f>
        <v>0</v>
      </c>
      <c r="E65" s="339">
        <f>'4VG RPI.3'!E65+'4VG RPI.6'!E65</f>
        <v>0</v>
      </c>
    </row>
    <row r="66" spans="1:5" x14ac:dyDescent="0.2">
      <c r="A66" s="330" t="s">
        <v>142</v>
      </c>
      <c r="B66" s="333">
        <f>'4VG RPI.3'!B66+'4VG RPI.6'!B66</f>
        <v>76</v>
      </c>
      <c r="C66" s="340">
        <f>'4VG RPI.3'!C66+'4VG RPI.6'!C66</f>
        <v>27</v>
      </c>
      <c r="D66" s="333">
        <f>'4VG RPI.3'!D66+'4VG RPI.6'!D66</f>
        <v>0</v>
      </c>
      <c r="E66" s="341">
        <f>'4VG RPI.3'!E66+'4VG RPI.6'!E66</f>
        <v>0</v>
      </c>
    </row>
    <row r="67" spans="1:5" x14ac:dyDescent="0.2">
      <c r="A67" s="342" t="s">
        <v>149</v>
      </c>
      <c r="B67" s="343">
        <f>'4VG RPI.3'!B67+'4VG RPI.6'!B67</f>
        <v>0</v>
      </c>
      <c r="C67" s="344">
        <f>'4VG RPI.3'!C67+'4VG RPI.6'!C67</f>
        <v>1160</v>
      </c>
      <c r="D67" s="345">
        <f>'4VG RPI.3'!D67+'4VG RPI.6'!D67</f>
        <v>0</v>
      </c>
      <c r="E67" s="344">
        <f>'4VG RPI.3'!E67+'4VG RPI.6'!E67</f>
        <v>0</v>
      </c>
    </row>
    <row r="68" spans="1:5" ht="13.5" thickBot="1" x14ac:dyDescent="0.25">
      <c r="A68" s="346" t="s">
        <v>85</v>
      </c>
      <c r="B68" s="347">
        <f>SUM(B16:B67)</f>
        <v>20537</v>
      </c>
      <c r="C68" s="348">
        <f t="shared" ref="C68:E68" si="0">SUM(C16:C67)</f>
        <v>13969</v>
      </c>
      <c r="D68" s="347">
        <f t="shared" si="0"/>
        <v>0</v>
      </c>
      <c r="E68" s="348">
        <f t="shared" si="0"/>
        <v>0</v>
      </c>
    </row>
    <row r="69" spans="1:5" ht="11.25" customHeight="1" x14ac:dyDescent="0.2">
      <c r="A69" s="220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88" firstPageNumber="41" orientation="portrait" useFirstPageNumber="1" r:id="rId1"/>
  <headerFooter>
    <oddFooter>&amp;R&amp;P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syncVertical="1" syncRef="A1" transitionEvaluation="1" codeName="Hoja35">
    <tabColor theme="6" tint="0.39997558519241921"/>
    <pageSetUpPr fitToPage="1"/>
  </sheetPr>
  <dimension ref="A1:IV69"/>
  <sheetViews>
    <sheetView showGridLines="0" view="pageBreakPreview" zoomScaleNormal="86" zoomScaleSheetLayoutView="100" workbookViewId="0"/>
  </sheetViews>
  <sheetFormatPr baseColWidth="10" defaultColWidth="9.7109375" defaultRowHeight="12.75" x14ac:dyDescent="0.2"/>
  <cols>
    <col min="1" max="1" width="16.7109375" style="304" customWidth="1"/>
    <col min="2" max="5" width="19.28515625" style="304" customWidth="1"/>
    <col min="6" max="6" width="14.42578125" style="82" customWidth="1"/>
    <col min="7" max="10" width="16" style="156" customWidth="1"/>
    <col min="11" max="16" width="14.42578125" style="156" customWidth="1"/>
    <col min="17" max="18" width="9.5703125" style="156" customWidth="1"/>
    <col min="19" max="16384" width="9.7109375" style="156"/>
  </cols>
  <sheetData>
    <row r="1" spans="1:21" x14ac:dyDescent="0.2"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</row>
    <row r="2" spans="1:21" x14ac:dyDescent="0.2"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</row>
    <row r="3" spans="1:21" x14ac:dyDescent="0.2">
      <c r="A3" s="593" t="s">
        <v>87</v>
      </c>
      <c r="B3" s="593"/>
      <c r="C3" s="593"/>
      <c r="D3" s="593"/>
      <c r="E3" s="593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</row>
    <row r="4" spans="1:21" x14ac:dyDescent="0.2">
      <c r="A4" s="593" t="s">
        <v>88</v>
      </c>
      <c r="B4" s="593"/>
      <c r="C4" s="593"/>
      <c r="D4" s="593"/>
      <c r="E4" s="593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</row>
    <row r="5" spans="1:21" x14ac:dyDescent="0.2"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</row>
    <row r="6" spans="1:21" x14ac:dyDescent="0.2">
      <c r="A6" s="595" t="s">
        <v>284</v>
      </c>
      <c r="B6" s="595"/>
      <c r="C6" s="595"/>
      <c r="D6" s="595"/>
      <c r="E6" s="595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</row>
    <row r="7" spans="1:21" x14ac:dyDescent="0.2">
      <c r="A7" s="596"/>
      <c r="B7" s="596"/>
      <c r="C7" s="596"/>
      <c r="D7" s="596"/>
      <c r="E7" s="596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</row>
    <row r="8" spans="1:21" x14ac:dyDescent="0.2">
      <c r="A8" s="618" t="s">
        <v>65</v>
      </c>
      <c r="B8" s="618"/>
      <c r="C8" s="618"/>
      <c r="D8" s="618"/>
      <c r="E8" s="618"/>
      <c r="F8" s="194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</row>
    <row r="9" spans="1:21" x14ac:dyDescent="0.2">
      <c r="A9" s="301"/>
      <c r="B9" s="301"/>
      <c r="C9" s="301"/>
      <c r="D9" s="301"/>
      <c r="E9" s="301"/>
      <c r="F9" s="194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</row>
    <row r="10" spans="1:21" x14ac:dyDescent="0.2">
      <c r="A10" s="618" t="s">
        <v>147</v>
      </c>
      <c r="B10" s="618"/>
      <c r="C10" s="618"/>
      <c r="D10" s="618"/>
      <c r="E10" s="618"/>
      <c r="F10" s="194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</row>
    <row r="11" spans="1:21" x14ac:dyDescent="0.2">
      <c r="A11" s="303"/>
      <c r="B11" s="303"/>
      <c r="C11" s="303"/>
      <c r="D11" s="303"/>
      <c r="E11" s="303"/>
      <c r="F11" s="194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</row>
    <row r="12" spans="1:21" x14ac:dyDescent="0.2">
      <c r="A12" s="303"/>
      <c r="B12" s="303"/>
      <c r="C12" s="303" t="s">
        <v>144</v>
      </c>
      <c r="D12" s="303"/>
      <c r="E12" s="301"/>
      <c r="F12" s="194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</row>
    <row r="13" spans="1:21" ht="13.5" thickBot="1" x14ac:dyDescent="0.25">
      <c r="A13" s="305"/>
      <c r="B13" s="305"/>
      <c r="C13" s="305"/>
      <c r="D13" s="199"/>
      <c r="E13" s="200"/>
      <c r="F13" s="201"/>
      <c r="G13" s="201"/>
      <c r="H13" s="202"/>
      <c r="I13" s="203"/>
      <c r="J13" s="203"/>
    </row>
    <row r="14" spans="1:21" ht="12.75" customHeight="1" x14ac:dyDescent="0.2">
      <c r="A14" s="204" t="s">
        <v>90</v>
      </c>
      <c r="B14" s="614" t="s">
        <v>91</v>
      </c>
      <c r="C14" s="614"/>
      <c r="D14" s="615" t="s">
        <v>92</v>
      </c>
      <c r="E14" s="616"/>
      <c r="F14" s="302"/>
      <c r="G14" s="617"/>
      <c r="H14" s="617"/>
      <c r="I14" s="617"/>
      <c r="J14" s="617"/>
    </row>
    <row r="15" spans="1:21" ht="13.5" thickBot="1" x14ac:dyDescent="0.25">
      <c r="A15" s="206" t="s">
        <v>47</v>
      </c>
      <c r="B15" s="92" t="s">
        <v>81</v>
      </c>
      <c r="C15" s="93" t="s">
        <v>82</v>
      </c>
      <c r="D15" s="149" t="s">
        <v>81</v>
      </c>
      <c r="E15" s="150" t="s">
        <v>82</v>
      </c>
      <c r="F15" s="302"/>
      <c r="G15" s="207"/>
      <c r="H15" s="207"/>
      <c r="I15" s="207"/>
      <c r="J15" s="207"/>
    </row>
    <row r="16" spans="1:21" x14ac:dyDescent="0.2">
      <c r="A16" s="330" t="s">
        <v>93</v>
      </c>
      <c r="B16" s="331">
        <v>0</v>
      </c>
      <c r="C16" s="332">
        <v>0</v>
      </c>
      <c r="D16" s="333">
        <v>0</v>
      </c>
      <c r="E16" s="334">
        <v>0</v>
      </c>
      <c r="F16" s="209"/>
      <c r="G16" s="207"/>
      <c r="H16" s="207"/>
      <c r="I16" s="207"/>
      <c r="J16" s="207"/>
    </row>
    <row r="17" spans="1:5" x14ac:dyDescent="0.2">
      <c r="A17" s="335" t="s">
        <v>94</v>
      </c>
      <c r="B17" s="336">
        <v>0</v>
      </c>
      <c r="C17" s="337">
        <v>0</v>
      </c>
      <c r="D17" s="338">
        <v>0</v>
      </c>
      <c r="E17" s="339">
        <v>0</v>
      </c>
    </row>
    <row r="18" spans="1:5" x14ac:dyDescent="0.2">
      <c r="A18" s="330" t="s">
        <v>95</v>
      </c>
      <c r="B18" s="331">
        <v>0</v>
      </c>
      <c r="C18" s="332">
        <v>0</v>
      </c>
      <c r="D18" s="333">
        <v>0</v>
      </c>
      <c r="E18" s="334">
        <v>0</v>
      </c>
    </row>
    <row r="19" spans="1:5" x14ac:dyDescent="0.2">
      <c r="A19" s="335" t="s">
        <v>96</v>
      </c>
      <c r="B19" s="336">
        <v>0</v>
      </c>
      <c r="C19" s="337">
        <v>0</v>
      </c>
      <c r="D19" s="338">
        <v>0</v>
      </c>
      <c r="E19" s="339">
        <v>0</v>
      </c>
    </row>
    <row r="20" spans="1:5" x14ac:dyDescent="0.2">
      <c r="A20" s="330" t="s">
        <v>97</v>
      </c>
      <c r="B20" s="331">
        <v>0</v>
      </c>
      <c r="C20" s="332">
        <v>1</v>
      </c>
      <c r="D20" s="333">
        <v>0</v>
      </c>
      <c r="E20" s="334">
        <v>0</v>
      </c>
    </row>
    <row r="21" spans="1:5" x14ac:dyDescent="0.2">
      <c r="A21" s="335" t="s">
        <v>98</v>
      </c>
      <c r="B21" s="336">
        <v>1</v>
      </c>
      <c r="C21" s="337">
        <v>3</v>
      </c>
      <c r="D21" s="338">
        <v>0</v>
      </c>
      <c r="E21" s="339">
        <v>0</v>
      </c>
    </row>
    <row r="22" spans="1:5" x14ac:dyDescent="0.2">
      <c r="A22" s="330" t="s">
        <v>99</v>
      </c>
      <c r="B22" s="331">
        <v>4</v>
      </c>
      <c r="C22" s="332">
        <v>2</v>
      </c>
      <c r="D22" s="333">
        <v>0</v>
      </c>
      <c r="E22" s="334">
        <v>0</v>
      </c>
    </row>
    <row r="23" spans="1:5" x14ac:dyDescent="0.2">
      <c r="A23" s="335" t="s">
        <v>100</v>
      </c>
      <c r="B23" s="336">
        <v>7</v>
      </c>
      <c r="C23" s="337">
        <v>6</v>
      </c>
      <c r="D23" s="338">
        <v>0</v>
      </c>
      <c r="E23" s="339">
        <v>0</v>
      </c>
    </row>
    <row r="24" spans="1:5" x14ac:dyDescent="0.2">
      <c r="A24" s="330" t="s">
        <v>101</v>
      </c>
      <c r="B24" s="331">
        <v>13</v>
      </c>
      <c r="C24" s="332">
        <v>12</v>
      </c>
      <c r="D24" s="333">
        <v>0</v>
      </c>
      <c r="E24" s="334">
        <v>0</v>
      </c>
    </row>
    <row r="25" spans="1:5" x14ac:dyDescent="0.2">
      <c r="A25" s="335" t="s">
        <v>102</v>
      </c>
      <c r="B25" s="336">
        <v>19</v>
      </c>
      <c r="C25" s="337">
        <v>23</v>
      </c>
      <c r="D25" s="338">
        <v>0</v>
      </c>
      <c r="E25" s="339">
        <v>0</v>
      </c>
    </row>
    <row r="26" spans="1:5" x14ac:dyDescent="0.2">
      <c r="A26" s="330" t="s">
        <v>103</v>
      </c>
      <c r="B26" s="331">
        <v>27</v>
      </c>
      <c r="C26" s="332">
        <v>34</v>
      </c>
      <c r="D26" s="333">
        <v>0</v>
      </c>
      <c r="E26" s="334">
        <v>0</v>
      </c>
    </row>
    <row r="27" spans="1:5" x14ac:dyDescent="0.2">
      <c r="A27" s="335" t="s">
        <v>104</v>
      </c>
      <c r="B27" s="336">
        <v>38</v>
      </c>
      <c r="C27" s="337">
        <v>31</v>
      </c>
      <c r="D27" s="338">
        <v>0</v>
      </c>
      <c r="E27" s="339">
        <v>0</v>
      </c>
    </row>
    <row r="28" spans="1:5" x14ac:dyDescent="0.2">
      <c r="A28" s="330" t="s">
        <v>105</v>
      </c>
      <c r="B28" s="331">
        <v>26</v>
      </c>
      <c r="C28" s="332">
        <v>19</v>
      </c>
      <c r="D28" s="333">
        <v>0</v>
      </c>
      <c r="E28" s="334">
        <v>0</v>
      </c>
    </row>
    <row r="29" spans="1:5" x14ac:dyDescent="0.2">
      <c r="A29" s="335" t="s">
        <v>106</v>
      </c>
      <c r="B29" s="336">
        <v>19</v>
      </c>
      <c r="C29" s="337">
        <v>29</v>
      </c>
      <c r="D29" s="338">
        <v>0</v>
      </c>
      <c r="E29" s="339">
        <v>0</v>
      </c>
    </row>
    <row r="30" spans="1:5" x14ac:dyDescent="0.2">
      <c r="A30" s="330" t="s">
        <v>107</v>
      </c>
      <c r="B30" s="331">
        <v>29</v>
      </c>
      <c r="C30" s="332">
        <v>35</v>
      </c>
      <c r="D30" s="333">
        <v>0</v>
      </c>
      <c r="E30" s="334">
        <v>0</v>
      </c>
    </row>
    <row r="31" spans="1:5" x14ac:dyDescent="0.2">
      <c r="A31" s="335" t="s">
        <v>108</v>
      </c>
      <c r="B31" s="336">
        <v>21</v>
      </c>
      <c r="C31" s="337">
        <v>24</v>
      </c>
      <c r="D31" s="338">
        <v>0</v>
      </c>
      <c r="E31" s="339">
        <v>0</v>
      </c>
    </row>
    <row r="32" spans="1:5" x14ac:dyDescent="0.2">
      <c r="A32" s="330" t="s">
        <v>109</v>
      </c>
      <c r="B32" s="331">
        <v>24</v>
      </c>
      <c r="C32" s="332">
        <v>29</v>
      </c>
      <c r="D32" s="333">
        <v>0</v>
      </c>
      <c r="E32" s="334">
        <v>0</v>
      </c>
    </row>
    <row r="33" spans="1:256" x14ac:dyDescent="0.2">
      <c r="A33" s="335" t="s">
        <v>110</v>
      </c>
      <c r="B33" s="336">
        <v>27</v>
      </c>
      <c r="C33" s="337">
        <v>26</v>
      </c>
      <c r="D33" s="338">
        <v>0</v>
      </c>
      <c r="E33" s="339">
        <v>0</v>
      </c>
    </row>
    <row r="34" spans="1:256" x14ac:dyDescent="0.2">
      <c r="A34" s="330" t="s">
        <v>111</v>
      </c>
      <c r="B34" s="331">
        <v>18</v>
      </c>
      <c r="C34" s="332">
        <v>21</v>
      </c>
      <c r="D34" s="333">
        <v>0</v>
      </c>
      <c r="E34" s="334">
        <v>0</v>
      </c>
    </row>
    <row r="35" spans="1:256" x14ac:dyDescent="0.2">
      <c r="A35" s="335" t="s">
        <v>112</v>
      </c>
      <c r="B35" s="336">
        <v>25</v>
      </c>
      <c r="C35" s="337">
        <v>13</v>
      </c>
      <c r="D35" s="338">
        <v>0</v>
      </c>
      <c r="E35" s="339">
        <v>0</v>
      </c>
    </row>
    <row r="36" spans="1:256" x14ac:dyDescent="0.2">
      <c r="A36" s="330" t="s">
        <v>113</v>
      </c>
      <c r="B36" s="331">
        <v>21</v>
      </c>
      <c r="C36" s="332">
        <v>11</v>
      </c>
      <c r="D36" s="333">
        <v>0</v>
      </c>
      <c r="E36" s="334">
        <v>0</v>
      </c>
    </row>
    <row r="37" spans="1:256" x14ac:dyDescent="0.2">
      <c r="A37" s="335" t="s">
        <v>114</v>
      </c>
      <c r="B37" s="336">
        <v>25</v>
      </c>
      <c r="C37" s="337">
        <v>24</v>
      </c>
      <c r="D37" s="338">
        <v>0</v>
      </c>
      <c r="E37" s="339">
        <v>0</v>
      </c>
    </row>
    <row r="38" spans="1:256" x14ac:dyDescent="0.2">
      <c r="A38" s="330" t="s">
        <v>115</v>
      </c>
      <c r="B38" s="331">
        <v>19</v>
      </c>
      <c r="C38" s="332">
        <v>20</v>
      </c>
      <c r="D38" s="333">
        <v>0</v>
      </c>
      <c r="E38" s="334">
        <v>0</v>
      </c>
    </row>
    <row r="39" spans="1:256" x14ac:dyDescent="0.2">
      <c r="A39" s="335" t="s">
        <v>116</v>
      </c>
      <c r="B39" s="336">
        <v>14</v>
      </c>
      <c r="C39" s="337">
        <v>14</v>
      </c>
      <c r="D39" s="338">
        <v>0</v>
      </c>
      <c r="E39" s="339">
        <v>0</v>
      </c>
    </row>
    <row r="40" spans="1:256" x14ac:dyDescent="0.2">
      <c r="A40" s="330" t="s">
        <v>117</v>
      </c>
      <c r="B40" s="331">
        <v>14</v>
      </c>
      <c r="C40" s="332">
        <v>18</v>
      </c>
      <c r="D40" s="333">
        <v>0</v>
      </c>
      <c r="E40" s="334">
        <v>0</v>
      </c>
    </row>
    <row r="41" spans="1:256" x14ac:dyDescent="0.2">
      <c r="A41" s="335" t="s">
        <v>118</v>
      </c>
      <c r="B41" s="336">
        <v>8</v>
      </c>
      <c r="C41" s="337">
        <v>14</v>
      </c>
      <c r="D41" s="338">
        <v>0</v>
      </c>
      <c r="E41" s="339">
        <v>0</v>
      </c>
    </row>
    <row r="42" spans="1:256" x14ac:dyDescent="0.2">
      <c r="A42" s="349">
        <v>41</v>
      </c>
      <c r="B42" s="331">
        <v>18</v>
      </c>
      <c r="C42" s="340">
        <v>16</v>
      </c>
      <c r="D42" s="333">
        <v>0</v>
      </c>
      <c r="E42" s="341">
        <v>0</v>
      </c>
    </row>
    <row r="43" spans="1:256" ht="11.1" customHeight="1" x14ac:dyDescent="0.2">
      <c r="A43" s="335" t="s">
        <v>119</v>
      </c>
      <c r="B43" s="336">
        <v>17</v>
      </c>
      <c r="C43" s="337">
        <v>7</v>
      </c>
      <c r="D43" s="338">
        <v>0</v>
      </c>
      <c r="E43" s="339">
        <v>0</v>
      </c>
    </row>
    <row r="44" spans="1:256" x14ac:dyDescent="0.2">
      <c r="A44" s="330" t="s">
        <v>120</v>
      </c>
      <c r="B44" s="331">
        <v>21</v>
      </c>
      <c r="C44" s="332">
        <v>15</v>
      </c>
      <c r="D44" s="333">
        <v>0</v>
      </c>
      <c r="E44" s="334">
        <v>0</v>
      </c>
      <c r="F44" s="83"/>
      <c r="G44" s="211"/>
    </row>
    <row r="45" spans="1:256" x14ac:dyDescent="0.2">
      <c r="A45" s="335" t="s">
        <v>121</v>
      </c>
      <c r="B45" s="336">
        <v>12</v>
      </c>
      <c r="C45" s="337">
        <v>7</v>
      </c>
      <c r="D45" s="338">
        <v>0</v>
      </c>
      <c r="E45" s="339">
        <v>0</v>
      </c>
      <c r="F45" s="212"/>
      <c r="G45" s="213"/>
      <c r="H45" s="213"/>
      <c r="I45" s="213"/>
      <c r="J45" s="213"/>
      <c r="K45" s="207"/>
      <c r="L45" s="213"/>
      <c r="M45" s="213"/>
      <c r="N45" s="213"/>
      <c r="O45" s="213"/>
      <c r="P45" s="207"/>
      <c r="Q45" s="213"/>
      <c r="R45" s="213"/>
      <c r="S45" s="213"/>
      <c r="T45" s="213"/>
      <c r="U45" s="207"/>
      <c r="V45" s="213"/>
      <c r="W45" s="213"/>
      <c r="X45" s="213"/>
      <c r="Y45" s="213"/>
      <c r="Z45" s="207"/>
      <c r="AA45" s="213"/>
      <c r="AB45" s="213"/>
      <c r="AC45" s="213"/>
      <c r="AD45" s="213"/>
      <c r="AE45" s="207"/>
      <c r="AF45" s="213"/>
      <c r="AG45" s="213"/>
      <c r="AH45" s="213"/>
      <c r="AI45" s="213"/>
      <c r="AJ45" s="207"/>
      <c r="AK45" s="213"/>
      <c r="AL45" s="213"/>
      <c r="AM45" s="213"/>
      <c r="AN45" s="213"/>
      <c r="AO45" s="207"/>
      <c r="AP45" s="213"/>
      <c r="AQ45" s="213"/>
      <c r="AR45" s="213"/>
      <c r="AS45" s="213"/>
      <c r="AT45" s="207"/>
      <c r="AU45" s="213"/>
      <c r="AV45" s="213"/>
      <c r="AW45" s="213"/>
      <c r="AX45" s="213"/>
      <c r="AY45" s="207"/>
      <c r="AZ45" s="213"/>
      <c r="BA45" s="213"/>
      <c r="BB45" s="213"/>
      <c r="BC45" s="213"/>
      <c r="BD45" s="207"/>
      <c r="BE45" s="213"/>
      <c r="BF45" s="213"/>
      <c r="BG45" s="213"/>
      <c r="BH45" s="213"/>
      <c r="BI45" s="207"/>
      <c r="BJ45" s="213"/>
      <c r="BK45" s="213"/>
      <c r="BL45" s="213"/>
      <c r="BM45" s="213"/>
      <c r="BN45" s="207"/>
      <c r="BO45" s="213"/>
      <c r="BP45" s="213"/>
      <c r="BQ45" s="213"/>
      <c r="BR45" s="213"/>
      <c r="BS45" s="207"/>
      <c r="BT45" s="213"/>
      <c r="BU45" s="213"/>
      <c r="BV45" s="213"/>
      <c r="BW45" s="213"/>
      <c r="BX45" s="207"/>
      <c r="BY45" s="213"/>
      <c r="BZ45" s="213"/>
      <c r="CA45" s="213"/>
      <c r="CB45" s="213"/>
      <c r="CC45" s="207"/>
      <c r="CD45" s="213"/>
      <c r="CE45" s="213"/>
      <c r="CF45" s="213"/>
      <c r="CG45" s="213"/>
      <c r="CH45" s="207"/>
      <c r="CI45" s="213"/>
      <c r="CJ45" s="213"/>
      <c r="CK45" s="213"/>
      <c r="CL45" s="213"/>
      <c r="CM45" s="207"/>
      <c r="CN45" s="213"/>
      <c r="CO45" s="213"/>
      <c r="CP45" s="213"/>
      <c r="CQ45" s="213"/>
      <c r="CR45" s="207"/>
      <c r="CS45" s="213"/>
      <c r="CT45" s="213"/>
      <c r="CU45" s="213"/>
      <c r="CV45" s="213"/>
      <c r="CW45" s="207"/>
      <c r="CX45" s="213"/>
      <c r="CY45" s="213"/>
      <c r="CZ45" s="213"/>
      <c r="DA45" s="213"/>
      <c r="DB45" s="207"/>
      <c r="DC45" s="213"/>
      <c r="DD45" s="213"/>
      <c r="DE45" s="213"/>
      <c r="DF45" s="213"/>
      <c r="DG45" s="207"/>
      <c r="DH45" s="213"/>
      <c r="DI45" s="213"/>
      <c r="DJ45" s="213"/>
      <c r="DK45" s="213"/>
      <c r="DL45" s="207"/>
      <c r="DM45" s="213"/>
      <c r="DN45" s="213"/>
      <c r="DO45" s="213"/>
      <c r="DP45" s="213"/>
      <c r="DQ45" s="207"/>
      <c r="DR45" s="213"/>
      <c r="DS45" s="213"/>
      <c r="DT45" s="213"/>
      <c r="DU45" s="213"/>
      <c r="DV45" s="207"/>
      <c r="DW45" s="213"/>
      <c r="DX45" s="213"/>
      <c r="DY45" s="213"/>
      <c r="DZ45" s="213"/>
      <c r="EA45" s="207"/>
      <c r="EB45" s="213"/>
      <c r="EC45" s="213"/>
      <c r="ED45" s="213"/>
      <c r="EE45" s="213"/>
      <c r="EF45" s="207"/>
      <c r="EG45" s="213"/>
      <c r="EH45" s="213"/>
      <c r="EI45" s="213"/>
      <c r="EJ45" s="213"/>
      <c r="EK45" s="207"/>
      <c r="EL45" s="213"/>
      <c r="EM45" s="213"/>
      <c r="EN45" s="213"/>
      <c r="EO45" s="213"/>
      <c r="EP45" s="207"/>
      <c r="EQ45" s="213"/>
      <c r="ER45" s="213"/>
      <c r="ES45" s="213"/>
      <c r="ET45" s="213"/>
      <c r="EU45" s="207"/>
      <c r="EV45" s="213"/>
      <c r="EW45" s="213"/>
      <c r="EX45" s="213"/>
      <c r="EY45" s="213"/>
      <c r="EZ45" s="207"/>
      <c r="FA45" s="213"/>
      <c r="FB45" s="213"/>
      <c r="FC45" s="213"/>
      <c r="FD45" s="213"/>
      <c r="FE45" s="207"/>
      <c r="FF45" s="213"/>
      <c r="FG45" s="213"/>
      <c r="FH45" s="213"/>
      <c r="FI45" s="213"/>
      <c r="FJ45" s="207"/>
      <c r="FK45" s="213"/>
      <c r="FL45" s="213"/>
      <c r="FM45" s="213"/>
      <c r="FN45" s="213"/>
      <c r="FO45" s="207"/>
      <c r="FP45" s="213"/>
      <c r="FQ45" s="213"/>
      <c r="FR45" s="213"/>
      <c r="FS45" s="213"/>
      <c r="FT45" s="207"/>
      <c r="FU45" s="213"/>
      <c r="FV45" s="213"/>
      <c r="FW45" s="213"/>
      <c r="FX45" s="213"/>
      <c r="FY45" s="207"/>
      <c r="FZ45" s="213"/>
      <c r="GA45" s="213"/>
      <c r="GB45" s="213"/>
      <c r="GC45" s="213"/>
      <c r="GD45" s="207"/>
      <c r="GE45" s="213"/>
      <c r="GF45" s="213"/>
      <c r="GG45" s="213"/>
      <c r="GH45" s="213"/>
      <c r="GI45" s="207"/>
      <c r="GJ45" s="213"/>
      <c r="GK45" s="213"/>
      <c r="GL45" s="213"/>
      <c r="GM45" s="213"/>
      <c r="GN45" s="207"/>
      <c r="GO45" s="213"/>
      <c r="GP45" s="213"/>
      <c r="GQ45" s="213"/>
      <c r="GR45" s="213"/>
      <c r="GS45" s="207"/>
      <c r="GT45" s="213"/>
      <c r="GU45" s="213"/>
      <c r="GV45" s="213"/>
      <c r="GW45" s="213"/>
      <c r="GX45" s="207"/>
      <c r="GY45" s="213"/>
      <c r="GZ45" s="213"/>
      <c r="HA45" s="213"/>
      <c r="HB45" s="213"/>
      <c r="HC45" s="207"/>
      <c r="HD45" s="213"/>
      <c r="HE45" s="213"/>
      <c r="HF45" s="213"/>
      <c r="HG45" s="213"/>
      <c r="HH45" s="207"/>
      <c r="HI45" s="213"/>
      <c r="HJ45" s="213"/>
      <c r="HK45" s="213"/>
      <c r="HL45" s="213"/>
      <c r="HM45" s="207"/>
      <c r="HN45" s="213"/>
      <c r="HO45" s="213"/>
      <c r="HP45" s="213"/>
      <c r="HQ45" s="213"/>
      <c r="HR45" s="207"/>
      <c r="HS45" s="213"/>
      <c r="HT45" s="213"/>
      <c r="HU45" s="213"/>
      <c r="HV45" s="213"/>
      <c r="HW45" s="207"/>
      <c r="HX45" s="213"/>
      <c r="HY45" s="213"/>
      <c r="HZ45" s="213"/>
      <c r="IA45" s="213"/>
      <c r="IB45" s="207"/>
      <c r="IC45" s="213"/>
      <c r="ID45" s="213"/>
      <c r="IE45" s="213"/>
      <c r="IF45" s="213"/>
      <c r="IG45" s="207"/>
      <c r="IH45" s="213"/>
      <c r="II45" s="213"/>
      <c r="IJ45" s="213"/>
      <c r="IK45" s="213"/>
      <c r="IL45" s="207"/>
      <c r="IM45" s="213"/>
      <c r="IN45" s="213"/>
      <c r="IO45" s="213"/>
      <c r="IP45" s="213"/>
      <c r="IQ45" s="207"/>
      <c r="IR45" s="213"/>
      <c r="IS45" s="213"/>
      <c r="IT45" s="213"/>
      <c r="IU45" s="213"/>
      <c r="IV45" s="207"/>
    </row>
    <row r="46" spans="1:256" x14ac:dyDescent="0.2">
      <c r="A46" s="330" t="s">
        <v>122</v>
      </c>
      <c r="B46" s="331">
        <v>11</v>
      </c>
      <c r="C46" s="332">
        <v>11</v>
      </c>
      <c r="D46" s="333">
        <v>0</v>
      </c>
      <c r="E46" s="334">
        <v>0</v>
      </c>
      <c r="F46" s="214"/>
    </row>
    <row r="47" spans="1:256" x14ac:dyDescent="0.2">
      <c r="A47" s="335" t="s">
        <v>123</v>
      </c>
      <c r="B47" s="336">
        <v>8</v>
      </c>
      <c r="C47" s="337">
        <v>7</v>
      </c>
      <c r="D47" s="338">
        <v>0</v>
      </c>
      <c r="E47" s="339">
        <v>0</v>
      </c>
      <c r="F47" s="212"/>
      <c r="G47" s="213"/>
      <c r="H47" s="213"/>
      <c r="I47" s="213"/>
      <c r="J47" s="213"/>
      <c r="K47" s="207"/>
      <c r="L47" s="213"/>
      <c r="M47" s="213"/>
      <c r="N47" s="213"/>
      <c r="O47" s="213"/>
      <c r="P47" s="207"/>
      <c r="Q47" s="213"/>
      <c r="R47" s="213"/>
      <c r="S47" s="213"/>
      <c r="T47" s="213"/>
      <c r="U47" s="207"/>
      <c r="V47" s="213"/>
      <c r="W47" s="213"/>
      <c r="X47" s="213"/>
      <c r="Y47" s="213"/>
      <c r="Z47" s="207"/>
      <c r="AA47" s="213"/>
      <c r="AB47" s="213"/>
      <c r="AC47" s="213"/>
      <c r="AD47" s="213"/>
      <c r="AE47" s="207"/>
      <c r="AF47" s="213"/>
      <c r="AG47" s="213"/>
      <c r="AH47" s="213"/>
      <c r="AI47" s="213"/>
      <c r="AJ47" s="207"/>
      <c r="AK47" s="213"/>
      <c r="AL47" s="213"/>
      <c r="AM47" s="213"/>
      <c r="AN47" s="213"/>
      <c r="AO47" s="207"/>
      <c r="AP47" s="213"/>
      <c r="AQ47" s="213"/>
      <c r="AR47" s="213"/>
      <c r="AS47" s="213"/>
      <c r="AT47" s="207"/>
      <c r="AU47" s="213"/>
      <c r="AV47" s="213"/>
      <c r="AW47" s="213"/>
      <c r="AX47" s="213"/>
      <c r="AY47" s="207"/>
      <c r="AZ47" s="213"/>
      <c r="BA47" s="213"/>
      <c r="BB47" s="213"/>
      <c r="BC47" s="213"/>
      <c r="BD47" s="207"/>
      <c r="BE47" s="213"/>
      <c r="BF47" s="213"/>
      <c r="BG47" s="213"/>
      <c r="BH47" s="213"/>
      <c r="BI47" s="207"/>
      <c r="BJ47" s="213"/>
      <c r="BK47" s="213"/>
      <c r="BL47" s="213"/>
      <c r="BM47" s="213"/>
      <c r="BN47" s="207"/>
      <c r="BO47" s="213"/>
      <c r="BP47" s="213"/>
      <c r="BQ47" s="213"/>
      <c r="BR47" s="213"/>
      <c r="BS47" s="207"/>
      <c r="BT47" s="213"/>
      <c r="BU47" s="213"/>
      <c r="BV47" s="213"/>
      <c r="BW47" s="213"/>
      <c r="BX47" s="207"/>
      <c r="BY47" s="213"/>
      <c r="BZ47" s="213"/>
      <c r="CA47" s="213"/>
      <c r="CB47" s="213"/>
      <c r="CC47" s="207"/>
      <c r="CD47" s="213"/>
      <c r="CE47" s="213"/>
      <c r="CF47" s="213"/>
      <c r="CG47" s="213"/>
      <c r="CH47" s="207"/>
      <c r="CI47" s="213"/>
      <c r="CJ47" s="213"/>
      <c r="CK47" s="213"/>
      <c r="CL47" s="213"/>
      <c r="CM47" s="207"/>
      <c r="CN47" s="213"/>
      <c r="CO47" s="213"/>
      <c r="CP47" s="213"/>
      <c r="CQ47" s="213"/>
      <c r="CR47" s="207"/>
      <c r="CS47" s="213"/>
      <c r="CT47" s="213"/>
      <c r="CU47" s="213"/>
      <c r="CV47" s="213"/>
      <c r="CW47" s="207"/>
      <c r="CX47" s="213"/>
      <c r="CY47" s="213"/>
      <c r="CZ47" s="213"/>
      <c r="DA47" s="213"/>
      <c r="DB47" s="207"/>
      <c r="DC47" s="213"/>
      <c r="DD47" s="213"/>
      <c r="DE47" s="213"/>
      <c r="DF47" s="213"/>
      <c r="DG47" s="207"/>
      <c r="DH47" s="213"/>
      <c r="DI47" s="213"/>
      <c r="DJ47" s="213"/>
      <c r="DK47" s="213"/>
      <c r="DL47" s="207"/>
      <c r="DM47" s="213"/>
      <c r="DN47" s="213"/>
      <c r="DO47" s="213"/>
      <c r="DP47" s="213"/>
      <c r="DQ47" s="207"/>
      <c r="DR47" s="213"/>
      <c r="DS47" s="213"/>
      <c r="DT47" s="213"/>
      <c r="DU47" s="213"/>
      <c r="DV47" s="207"/>
      <c r="DW47" s="213"/>
      <c r="DX47" s="213"/>
      <c r="DY47" s="213"/>
      <c r="DZ47" s="213"/>
      <c r="EA47" s="207"/>
      <c r="EB47" s="213"/>
      <c r="EC47" s="213"/>
      <c r="ED47" s="213"/>
      <c r="EE47" s="213"/>
      <c r="EF47" s="207"/>
      <c r="EG47" s="213"/>
      <c r="EH47" s="213"/>
      <c r="EI47" s="213"/>
      <c r="EJ47" s="213"/>
      <c r="EK47" s="207"/>
      <c r="EL47" s="213"/>
      <c r="EM47" s="213"/>
      <c r="EN47" s="213"/>
      <c r="EO47" s="213"/>
      <c r="EP47" s="207"/>
      <c r="EQ47" s="213"/>
      <c r="ER47" s="213"/>
      <c r="ES47" s="213"/>
      <c r="ET47" s="213"/>
      <c r="EU47" s="207"/>
      <c r="EV47" s="213"/>
      <c r="EW47" s="213"/>
      <c r="EX47" s="213"/>
      <c r="EY47" s="213"/>
      <c r="EZ47" s="207"/>
      <c r="FA47" s="213"/>
      <c r="FB47" s="213"/>
      <c r="FC47" s="213"/>
      <c r="FD47" s="213"/>
      <c r="FE47" s="207"/>
      <c r="FF47" s="213"/>
      <c r="FG47" s="213"/>
      <c r="FH47" s="213"/>
      <c r="FI47" s="213"/>
      <c r="FJ47" s="207"/>
      <c r="FK47" s="213"/>
      <c r="FL47" s="213"/>
      <c r="FM47" s="213"/>
      <c r="FN47" s="213"/>
      <c r="FO47" s="207"/>
      <c r="FP47" s="213"/>
      <c r="FQ47" s="213"/>
      <c r="FR47" s="213"/>
      <c r="FS47" s="213"/>
      <c r="FT47" s="207"/>
      <c r="FU47" s="213"/>
      <c r="FV47" s="213"/>
      <c r="FW47" s="213"/>
      <c r="FX47" s="213"/>
      <c r="FY47" s="207"/>
      <c r="FZ47" s="213"/>
      <c r="GA47" s="213"/>
      <c r="GB47" s="213"/>
      <c r="GC47" s="213"/>
      <c r="GD47" s="207"/>
      <c r="GE47" s="213"/>
      <c r="GF47" s="213"/>
      <c r="GG47" s="213"/>
      <c r="GH47" s="213"/>
      <c r="GI47" s="207"/>
      <c r="GJ47" s="213"/>
      <c r="GK47" s="213"/>
      <c r="GL47" s="213"/>
      <c r="GM47" s="213"/>
      <c r="GN47" s="207"/>
      <c r="GO47" s="213"/>
      <c r="GP47" s="213"/>
      <c r="GQ47" s="213"/>
      <c r="GR47" s="213"/>
      <c r="GS47" s="207"/>
      <c r="GT47" s="213"/>
      <c r="GU47" s="213"/>
      <c r="GV47" s="213"/>
      <c r="GW47" s="213"/>
      <c r="GX47" s="207"/>
      <c r="GY47" s="213"/>
      <c r="GZ47" s="213"/>
      <c r="HA47" s="213"/>
      <c r="HB47" s="213"/>
      <c r="HC47" s="207"/>
      <c r="HD47" s="213"/>
      <c r="HE47" s="213"/>
      <c r="HF47" s="213"/>
      <c r="HG47" s="213"/>
      <c r="HH47" s="207"/>
      <c r="HI47" s="213"/>
      <c r="HJ47" s="213"/>
      <c r="HK47" s="213"/>
      <c r="HL47" s="213"/>
      <c r="HM47" s="207"/>
      <c r="HN47" s="213"/>
      <c r="HO47" s="213"/>
      <c r="HP47" s="213"/>
      <c r="HQ47" s="213"/>
      <c r="HR47" s="207"/>
      <c r="HS47" s="213"/>
      <c r="HT47" s="213"/>
      <c r="HU47" s="213"/>
      <c r="HV47" s="213"/>
      <c r="HW47" s="207"/>
      <c r="HX47" s="213"/>
      <c r="HY47" s="213"/>
      <c r="HZ47" s="213"/>
      <c r="IA47" s="213"/>
      <c r="IB47" s="207"/>
      <c r="IC47" s="213"/>
      <c r="ID47" s="213"/>
      <c r="IE47" s="213"/>
      <c r="IF47" s="213"/>
      <c r="IG47" s="207"/>
      <c r="IH47" s="213"/>
      <c r="II47" s="213"/>
      <c r="IJ47" s="213"/>
      <c r="IK47" s="213"/>
      <c r="IL47" s="207"/>
      <c r="IM47" s="213"/>
      <c r="IN47" s="213"/>
      <c r="IO47" s="213"/>
      <c r="IP47" s="213"/>
      <c r="IQ47" s="207"/>
      <c r="IR47" s="213"/>
      <c r="IS47" s="213"/>
      <c r="IT47" s="213"/>
      <c r="IU47" s="213"/>
      <c r="IV47" s="207"/>
    </row>
    <row r="48" spans="1:256" x14ac:dyDescent="0.2">
      <c r="A48" s="330" t="s">
        <v>124</v>
      </c>
      <c r="B48" s="331">
        <v>8</v>
      </c>
      <c r="C48" s="332">
        <v>13</v>
      </c>
      <c r="D48" s="333">
        <v>0</v>
      </c>
      <c r="E48" s="334">
        <v>0</v>
      </c>
      <c r="F48" s="214"/>
    </row>
    <row r="49" spans="1:5" x14ac:dyDescent="0.2">
      <c r="A49" s="335" t="s">
        <v>125</v>
      </c>
      <c r="B49" s="336">
        <v>2</v>
      </c>
      <c r="C49" s="337">
        <v>7</v>
      </c>
      <c r="D49" s="338">
        <v>0</v>
      </c>
      <c r="E49" s="339">
        <v>0</v>
      </c>
    </row>
    <row r="50" spans="1:5" x14ac:dyDescent="0.2">
      <c r="A50" s="330" t="s">
        <v>126</v>
      </c>
      <c r="B50" s="331">
        <v>3</v>
      </c>
      <c r="C50" s="332">
        <v>7</v>
      </c>
      <c r="D50" s="333">
        <v>0</v>
      </c>
      <c r="E50" s="334">
        <v>0</v>
      </c>
    </row>
    <row r="51" spans="1:5" x14ac:dyDescent="0.2">
      <c r="A51" s="335" t="s">
        <v>127</v>
      </c>
      <c r="B51" s="336">
        <v>2</v>
      </c>
      <c r="C51" s="337">
        <v>3</v>
      </c>
      <c r="D51" s="338">
        <v>0</v>
      </c>
      <c r="E51" s="339">
        <v>0</v>
      </c>
    </row>
    <row r="52" spans="1:5" x14ac:dyDescent="0.2">
      <c r="A52" s="330" t="s">
        <v>128</v>
      </c>
      <c r="B52" s="331">
        <v>4</v>
      </c>
      <c r="C52" s="332">
        <v>3</v>
      </c>
      <c r="D52" s="333">
        <v>0</v>
      </c>
      <c r="E52" s="334">
        <v>0</v>
      </c>
    </row>
    <row r="53" spans="1:5" x14ac:dyDescent="0.2">
      <c r="A53" s="335" t="s">
        <v>129</v>
      </c>
      <c r="B53" s="336">
        <v>1</v>
      </c>
      <c r="C53" s="337">
        <v>3</v>
      </c>
      <c r="D53" s="338">
        <v>0</v>
      </c>
      <c r="E53" s="339">
        <v>0</v>
      </c>
    </row>
    <row r="54" spans="1:5" x14ac:dyDescent="0.2">
      <c r="A54" s="330" t="s">
        <v>130</v>
      </c>
      <c r="B54" s="331">
        <v>3</v>
      </c>
      <c r="C54" s="332">
        <v>7</v>
      </c>
      <c r="D54" s="333">
        <v>0</v>
      </c>
      <c r="E54" s="334">
        <v>0</v>
      </c>
    </row>
    <row r="55" spans="1:5" x14ac:dyDescent="0.2">
      <c r="A55" s="335" t="s">
        <v>131</v>
      </c>
      <c r="B55" s="336">
        <v>3</v>
      </c>
      <c r="C55" s="337">
        <v>3</v>
      </c>
      <c r="D55" s="338">
        <v>0</v>
      </c>
      <c r="E55" s="339">
        <v>0</v>
      </c>
    </row>
    <row r="56" spans="1:5" x14ac:dyDescent="0.2">
      <c r="A56" s="330" t="s">
        <v>132</v>
      </c>
      <c r="B56" s="331">
        <v>1</v>
      </c>
      <c r="C56" s="332">
        <v>0</v>
      </c>
      <c r="D56" s="333">
        <v>0</v>
      </c>
      <c r="E56" s="334">
        <v>0</v>
      </c>
    </row>
    <row r="57" spans="1:5" x14ac:dyDescent="0.2">
      <c r="A57" s="335" t="s">
        <v>133</v>
      </c>
      <c r="B57" s="336">
        <v>1</v>
      </c>
      <c r="C57" s="337">
        <v>3</v>
      </c>
      <c r="D57" s="338">
        <v>0</v>
      </c>
      <c r="E57" s="339">
        <v>0</v>
      </c>
    </row>
    <row r="58" spans="1:5" x14ac:dyDescent="0.2">
      <c r="A58" s="330" t="s">
        <v>134</v>
      </c>
      <c r="B58" s="331">
        <v>1</v>
      </c>
      <c r="C58" s="332">
        <v>1</v>
      </c>
      <c r="D58" s="333">
        <v>0</v>
      </c>
      <c r="E58" s="334">
        <v>0</v>
      </c>
    </row>
    <row r="59" spans="1:5" x14ac:dyDescent="0.2">
      <c r="A59" s="335" t="s">
        <v>135</v>
      </c>
      <c r="B59" s="336">
        <v>1</v>
      </c>
      <c r="C59" s="337">
        <v>2</v>
      </c>
      <c r="D59" s="338">
        <v>0</v>
      </c>
      <c r="E59" s="339">
        <v>0</v>
      </c>
    </row>
    <row r="60" spans="1:5" x14ac:dyDescent="0.2">
      <c r="A60" s="330" t="s">
        <v>136</v>
      </c>
      <c r="B60" s="331">
        <v>0</v>
      </c>
      <c r="C60" s="332">
        <v>1</v>
      </c>
      <c r="D60" s="333">
        <v>0</v>
      </c>
      <c r="E60" s="334">
        <v>0</v>
      </c>
    </row>
    <row r="61" spans="1:5" x14ac:dyDescent="0.2">
      <c r="A61" s="335" t="s">
        <v>137</v>
      </c>
      <c r="B61" s="336">
        <v>1</v>
      </c>
      <c r="C61" s="337">
        <v>0</v>
      </c>
      <c r="D61" s="338">
        <v>0</v>
      </c>
      <c r="E61" s="339">
        <v>0</v>
      </c>
    </row>
    <row r="62" spans="1:5" x14ac:dyDescent="0.2">
      <c r="A62" s="330" t="s">
        <v>138</v>
      </c>
      <c r="B62" s="331">
        <v>0</v>
      </c>
      <c r="C62" s="332">
        <v>2</v>
      </c>
      <c r="D62" s="333">
        <v>0</v>
      </c>
      <c r="E62" s="334">
        <v>0</v>
      </c>
    </row>
    <row r="63" spans="1:5" x14ac:dyDescent="0.2">
      <c r="A63" s="335" t="s">
        <v>139</v>
      </c>
      <c r="B63" s="336">
        <v>3</v>
      </c>
      <c r="C63" s="337">
        <v>0</v>
      </c>
      <c r="D63" s="338">
        <v>0</v>
      </c>
      <c r="E63" s="339">
        <v>0</v>
      </c>
    </row>
    <row r="64" spans="1:5" x14ac:dyDescent="0.2">
      <c r="A64" s="330" t="s">
        <v>140</v>
      </c>
      <c r="B64" s="331">
        <v>0</v>
      </c>
      <c r="C64" s="332">
        <v>1</v>
      </c>
      <c r="D64" s="333">
        <v>0</v>
      </c>
      <c r="E64" s="334">
        <v>0</v>
      </c>
    </row>
    <row r="65" spans="1:5" x14ac:dyDescent="0.2">
      <c r="A65" s="335" t="s">
        <v>141</v>
      </c>
      <c r="B65" s="336">
        <v>2</v>
      </c>
      <c r="C65" s="337">
        <v>0</v>
      </c>
      <c r="D65" s="338">
        <v>0</v>
      </c>
      <c r="E65" s="339">
        <v>0</v>
      </c>
    </row>
    <row r="66" spans="1:5" x14ac:dyDescent="0.2">
      <c r="A66" s="330" t="s">
        <v>142</v>
      </c>
      <c r="B66" s="333">
        <v>3</v>
      </c>
      <c r="C66" s="340">
        <v>1</v>
      </c>
      <c r="D66" s="333">
        <v>0</v>
      </c>
      <c r="E66" s="341">
        <v>0</v>
      </c>
    </row>
    <row r="67" spans="1:5" x14ac:dyDescent="0.2">
      <c r="A67" s="342" t="s">
        <v>149</v>
      </c>
      <c r="B67" s="343"/>
      <c r="C67" s="344">
        <v>1160</v>
      </c>
      <c r="D67" s="345">
        <v>0</v>
      </c>
      <c r="E67" s="344">
        <v>0</v>
      </c>
    </row>
    <row r="68" spans="1:5" ht="13.5" thickBot="1" x14ac:dyDescent="0.25">
      <c r="A68" s="346" t="s">
        <v>85</v>
      </c>
      <c r="B68" s="347">
        <f>SUM(B16:B67)</f>
        <v>525</v>
      </c>
      <c r="C68" s="348">
        <f t="shared" ref="C68:E68" si="0">SUM(C16:C67)</f>
        <v>1689</v>
      </c>
      <c r="D68" s="347">
        <f t="shared" si="0"/>
        <v>0</v>
      </c>
      <c r="E68" s="348">
        <f t="shared" si="0"/>
        <v>0</v>
      </c>
    </row>
    <row r="69" spans="1:5" ht="11.25" customHeight="1" x14ac:dyDescent="0.2">
      <c r="A69" s="220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87" firstPageNumber="42" orientation="portrait" useFirstPageNumber="1" r:id="rId1"/>
  <headerFooter>
    <oddFooter>&amp;R&amp;P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syncVertical="1" syncRef="A1" transitionEvaluation="1" codeName="Hoja36">
    <tabColor theme="6" tint="0.39997558519241921"/>
    <pageSetUpPr fitToPage="1"/>
  </sheetPr>
  <dimension ref="A1:IV69"/>
  <sheetViews>
    <sheetView showGridLines="0" view="pageBreakPreview" zoomScaleNormal="70" zoomScaleSheetLayoutView="100" workbookViewId="0"/>
  </sheetViews>
  <sheetFormatPr baseColWidth="10" defaultColWidth="9.7109375" defaultRowHeight="12.75" x14ac:dyDescent="0.2"/>
  <cols>
    <col min="1" max="1" width="16.7109375" style="304" customWidth="1"/>
    <col min="2" max="5" width="19.28515625" style="304" customWidth="1"/>
    <col min="6" max="6" width="14.42578125" style="82" customWidth="1"/>
    <col min="7" max="10" width="16" style="156" customWidth="1"/>
    <col min="11" max="16" width="14.42578125" style="156" customWidth="1"/>
    <col min="17" max="18" width="9.5703125" style="156" customWidth="1"/>
    <col min="19" max="16384" width="9.7109375" style="156"/>
  </cols>
  <sheetData>
    <row r="1" spans="1:21" x14ac:dyDescent="0.2"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</row>
    <row r="2" spans="1:21" x14ac:dyDescent="0.2"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</row>
    <row r="3" spans="1:21" x14ac:dyDescent="0.2">
      <c r="A3" s="593" t="s">
        <v>87</v>
      </c>
      <c r="B3" s="593"/>
      <c r="C3" s="593"/>
      <c r="D3" s="593"/>
      <c r="E3" s="593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</row>
    <row r="4" spans="1:21" x14ac:dyDescent="0.2">
      <c r="A4" s="593" t="s">
        <v>88</v>
      </c>
      <c r="B4" s="593"/>
      <c r="C4" s="593"/>
      <c r="D4" s="593"/>
      <c r="E4" s="593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</row>
    <row r="5" spans="1:21" x14ac:dyDescent="0.2"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</row>
    <row r="6" spans="1:21" x14ac:dyDescent="0.2">
      <c r="A6" s="595" t="s">
        <v>284</v>
      </c>
      <c r="B6" s="595"/>
      <c r="C6" s="595"/>
      <c r="D6" s="595"/>
      <c r="E6" s="595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</row>
    <row r="7" spans="1:21" x14ac:dyDescent="0.2">
      <c r="A7" s="596"/>
      <c r="B7" s="596"/>
      <c r="C7" s="596"/>
      <c r="D7" s="596"/>
      <c r="E7" s="596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</row>
    <row r="8" spans="1:21" x14ac:dyDescent="0.2">
      <c r="A8" s="618" t="s">
        <v>65</v>
      </c>
      <c r="B8" s="618"/>
      <c r="C8" s="618"/>
      <c r="D8" s="618"/>
      <c r="E8" s="618"/>
      <c r="F8" s="194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</row>
    <row r="9" spans="1:21" x14ac:dyDescent="0.2">
      <c r="A9" s="301"/>
      <c r="B9" s="301"/>
      <c r="C9" s="301"/>
      <c r="D9" s="301"/>
      <c r="E9" s="301"/>
      <c r="F9" s="194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</row>
    <row r="10" spans="1:21" x14ac:dyDescent="0.2">
      <c r="A10" s="618" t="s">
        <v>147</v>
      </c>
      <c r="B10" s="618"/>
      <c r="C10" s="618"/>
      <c r="D10" s="618"/>
      <c r="E10" s="618"/>
      <c r="F10" s="194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</row>
    <row r="11" spans="1:21" x14ac:dyDescent="0.2">
      <c r="A11" s="303"/>
      <c r="B11" s="303"/>
      <c r="C11" s="303"/>
      <c r="D11" s="303"/>
      <c r="E11" s="303"/>
      <c r="F11" s="194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</row>
    <row r="12" spans="1:21" x14ac:dyDescent="0.2">
      <c r="A12" s="303"/>
      <c r="B12" s="303"/>
      <c r="C12" s="303" t="s">
        <v>145</v>
      </c>
      <c r="D12" s="303"/>
      <c r="E12" s="301"/>
      <c r="F12" s="194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</row>
    <row r="13" spans="1:21" ht="13.5" thickBot="1" x14ac:dyDescent="0.25">
      <c r="A13" s="305"/>
      <c r="B13" s="305"/>
      <c r="C13" s="305"/>
      <c r="D13" s="199"/>
      <c r="E13" s="200"/>
      <c r="F13" s="201"/>
      <c r="G13" s="201"/>
      <c r="H13" s="202"/>
      <c r="I13" s="203"/>
      <c r="J13" s="203"/>
    </row>
    <row r="14" spans="1:21" ht="12.75" customHeight="1" x14ac:dyDescent="0.2">
      <c r="A14" s="204" t="s">
        <v>90</v>
      </c>
      <c r="B14" s="614" t="s">
        <v>91</v>
      </c>
      <c r="C14" s="614"/>
      <c r="D14" s="615" t="s">
        <v>92</v>
      </c>
      <c r="E14" s="616"/>
      <c r="F14" s="302"/>
      <c r="G14" s="617"/>
      <c r="H14" s="617"/>
      <c r="I14" s="617"/>
      <c r="J14" s="617"/>
    </row>
    <row r="15" spans="1:21" ht="13.5" thickBot="1" x14ac:dyDescent="0.25">
      <c r="A15" s="206" t="s">
        <v>47</v>
      </c>
      <c r="B15" s="92" t="s">
        <v>81</v>
      </c>
      <c r="C15" s="93" t="s">
        <v>82</v>
      </c>
      <c r="D15" s="149" t="s">
        <v>81</v>
      </c>
      <c r="E15" s="150" t="s">
        <v>82</v>
      </c>
      <c r="F15" s="302"/>
      <c r="G15" s="207"/>
      <c r="H15" s="207"/>
      <c r="I15" s="207"/>
      <c r="J15" s="207"/>
    </row>
    <row r="16" spans="1:21" x14ac:dyDescent="0.2">
      <c r="A16" s="312" t="s">
        <v>93</v>
      </c>
      <c r="B16" s="315">
        <v>0</v>
      </c>
      <c r="C16" s="316">
        <v>0</v>
      </c>
      <c r="D16" s="317">
        <v>0</v>
      </c>
      <c r="E16" s="318">
        <v>0</v>
      </c>
      <c r="F16" s="209"/>
      <c r="G16" s="207"/>
      <c r="H16" s="207"/>
      <c r="I16" s="207"/>
      <c r="J16" s="207"/>
    </row>
    <row r="17" spans="1:5" x14ac:dyDescent="0.2">
      <c r="A17" s="313" t="s">
        <v>94</v>
      </c>
      <c r="B17" s="319">
        <v>0</v>
      </c>
      <c r="C17" s="320">
        <v>0</v>
      </c>
      <c r="D17" s="321">
        <v>0</v>
      </c>
      <c r="E17" s="322">
        <v>0</v>
      </c>
    </row>
    <row r="18" spans="1:5" x14ac:dyDescent="0.2">
      <c r="A18" s="312" t="s">
        <v>95</v>
      </c>
      <c r="B18" s="315">
        <v>0</v>
      </c>
      <c r="C18" s="316">
        <v>0</v>
      </c>
      <c r="D18" s="317">
        <v>0</v>
      </c>
      <c r="E18" s="318">
        <v>0</v>
      </c>
    </row>
    <row r="19" spans="1:5" x14ac:dyDescent="0.2">
      <c r="A19" s="313" t="s">
        <v>96</v>
      </c>
      <c r="B19" s="319">
        <v>92</v>
      </c>
      <c r="C19" s="320">
        <v>40</v>
      </c>
      <c r="D19" s="321">
        <v>0</v>
      </c>
      <c r="E19" s="322">
        <v>0</v>
      </c>
    </row>
    <row r="20" spans="1:5" x14ac:dyDescent="0.2">
      <c r="A20" s="312" t="s">
        <v>97</v>
      </c>
      <c r="B20" s="315">
        <v>195</v>
      </c>
      <c r="C20" s="316">
        <v>93</v>
      </c>
      <c r="D20" s="317">
        <v>0</v>
      </c>
      <c r="E20" s="318">
        <v>0</v>
      </c>
    </row>
    <row r="21" spans="1:5" x14ac:dyDescent="0.2">
      <c r="A21" s="313" t="s">
        <v>98</v>
      </c>
      <c r="B21" s="319">
        <v>242</v>
      </c>
      <c r="C21" s="320">
        <v>135</v>
      </c>
      <c r="D21" s="321">
        <v>0</v>
      </c>
      <c r="E21" s="322">
        <v>0</v>
      </c>
    </row>
    <row r="22" spans="1:5" x14ac:dyDescent="0.2">
      <c r="A22" s="312" t="s">
        <v>99</v>
      </c>
      <c r="B22" s="315">
        <v>300</v>
      </c>
      <c r="C22" s="316">
        <v>180</v>
      </c>
      <c r="D22" s="317">
        <v>0</v>
      </c>
      <c r="E22" s="318">
        <v>0</v>
      </c>
    </row>
    <row r="23" spans="1:5" x14ac:dyDescent="0.2">
      <c r="A23" s="313" t="s">
        <v>100</v>
      </c>
      <c r="B23" s="319">
        <v>389</v>
      </c>
      <c r="C23" s="320">
        <v>207</v>
      </c>
      <c r="D23" s="321">
        <v>0</v>
      </c>
      <c r="E23" s="322">
        <v>0</v>
      </c>
    </row>
    <row r="24" spans="1:5" x14ac:dyDescent="0.2">
      <c r="A24" s="312" t="s">
        <v>101</v>
      </c>
      <c r="B24" s="315">
        <v>475</v>
      </c>
      <c r="C24" s="316">
        <v>288</v>
      </c>
      <c r="D24" s="317">
        <v>0</v>
      </c>
      <c r="E24" s="318">
        <v>0</v>
      </c>
    </row>
    <row r="25" spans="1:5" x14ac:dyDescent="0.2">
      <c r="A25" s="313" t="s">
        <v>102</v>
      </c>
      <c r="B25" s="319">
        <v>564</v>
      </c>
      <c r="C25" s="320">
        <v>334</v>
      </c>
      <c r="D25" s="321">
        <v>0</v>
      </c>
      <c r="E25" s="322">
        <v>0</v>
      </c>
    </row>
    <row r="26" spans="1:5" x14ac:dyDescent="0.2">
      <c r="A26" s="312" t="s">
        <v>103</v>
      </c>
      <c r="B26" s="315">
        <v>600</v>
      </c>
      <c r="C26" s="316">
        <v>397</v>
      </c>
      <c r="D26" s="317">
        <v>0</v>
      </c>
      <c r="E26" s="318">
        <v>0</v>
      </c>
    </row>
    <row r="27" spans="1:5" x14ac:dyDescent="0.2">
      <c r="A27" s="313" t="s">
        <v>104</v>
      </c>
      <c r="B27" s="319">
        <v>681</v>
      </c>
      <c r="C27" s="320">
        <v>427</v>
      </c>
      <c r="D27" s="321">
        <v>0</v>
      </c>
      <c r="E27" s="322">
        <v>0</v>
      </c>
    </row>
    <row r="28" spans="1:5" x14ac:dyDescent="0.2">
      <c r="A28" s="312" t="s">
        <v>105</v>
      </c>
      <c r="B28" s="315">
        <v>647</v>
      </c>
      <c r="C28" s="316">
        <v>391</v>
      </c>
      <c r="D28" s="317">
        <v>0</v>
      </c>
      <c r="E28" s="318">
        <v>0</v>
      </c>
    </row>
    <row r="29" spans="1:5" x14ac:dyDescent="0.2">
      <c r="A29" s="313" t="s">
        <v>106</v>
      </c>
      <c r="B29" s="319">
        <v>675</v>
      </c>
      <c r="C29" s="320">
        <v>489</v>
      </c>
      <c r="D29" s="321">
        <v>0</v>
      </c>
      <c r="E29" s="322">
        <v>0</v>
      </c>
    </row>
    <row r="30" spans="1:5" x14ac:dyDescent="0.2">
      <c r="A30" s="312" t="s">
        <v>107</v>
      </c>
      <c r="B30" s="315">
        <v>615</v>
      </c>
      <c r="C30" s="316">
        <v>458</v>
      </c>
      <c r="D30" s="317">
        <v>0</v>
      </c>
      <c r="E30" s="318">
        <v>0</v>
      </c>
    </row>
    <row r="31" spans="1:5" x14ac:dyDescent="0.2">
      <c r="A31" s="313" t="s">
        <v>108</v>
      </c>
      <c r="B31" s="319">
        <v>735</v>
      </c>
      <c r="C31" s="320">
        <v>423</v>
      </c>
      <c r="D31" s="321">
        <v>0</v>
      </c>
      <c r="E31" s="322">
        <v>0</v>
      </c>
    </row>
    <row r="32" spans="1:5" x14ac:dyDescent="0.2">
      <c r="A32" s="312" t="s">
        <v>109</v>
      </c>
      <c r="B32" s="315">
        <v>725</v>
      </c>
      <c r="C32" s="316">
        <v>475</v>
      </c>
      <c r="D32" s="317">
        <v>0</v>
      </c>
      <c r="E32" s="318">
        <v>0</v>
      </c>
    </row>
    <row r="33" spans="1:256" x14ac:dyDescent="0.2">
      <c r="A33" s="313" t="s">
        <v>110</v>
      </c>
      <c r="B33" s="319">
        <v>716</v>
      </c>
      <c r="C33" s="320">
        <v>464</v>
      </c>
      <c r="D33" s="321">
        <v>0</v>
      </c>
      <c r="E33" s="322">
        <v>0</v>
      </c>
    </row>
    <row r="34" spans="1:256" x14ac:dyDescent="0.2">
      <c r="A34" s="312" t="s">
        <v>111</v>
      </c>
      <c r="B34" s="315">
        <v>706</v>
      </c>
      <c r="C34" s="316">
        <v>498</v>
      </c>
      <c r="D34" s="317">
        <v>0</v>
      </c>
      <c r="E34" s="318">
        <v>0</v>
      </c>
    </row>
    <row r="35" spans="1:256" x14ac:dyDescent="0.2">
      <c r="A35" s="313" t="s">
        <v>112</v>
      </c>
      <c r="B35" s="319">
        <v>748</v>
      </c>
      <c r="C35" s="320">
        <v>478</v>
      </c>
      <c r="D35" s="321">
        <v>0</v>
      </c>
      <c r="E35" s="322">
        <v>0</v>
      </c>
    </row>
    <row r="36" spans="1:256" x14ac:dyDescent="0.2">
      <c r="A36" s="312" t="s">
        <v>113</v>
      </c>
      <c r="B36" s="315">
        <v>722</v>
      </c>
      <c r="C36" s="316">
        <v>471</v>
      </c>
      <c r="D36" s="317">
        <v>0</v>
      </c>
      <c r="E36" s="318">
        <v>0</v>
      </c>
    </row>
    <row r="37" spans="1:256" x14ac:dyDescent="0.2">
      <c r="A37" s="313" t="s">
        <v>114</v>
      </c>
      <c r="B37" s="319">
        <v>699</v>
      </c>
      <c r="C37" s="320">
        <v>463</v>
      </c>
      <c r="D37" s="321">
        <v>0</v>
      </c>
      <c r="E37" s="322">
        <v>0</v>
      </c>
    </row>
    <row r="38" spans="1:256" x14ac:dyDescent="0.2">
      <c r="A38" s="312" t="s">
        <v>115</v>
      </c>
      <c r="B38" s="315">
        <v>667</v>
      </c>
      <c r="C38" s="316">
        <v>418</v>
      </c>
      <c r="D38" s="317">
        <v>0</v>
      </c>
      <c r="E38" s="318">
        <v>0</v>
      </c>
    </row>
    <row r="39" spans="1:256" x14ac:dyDescent="0.2">
      <c r="A39" s="313" t="s">
        <v>116</v>
      </c>
      <c r="B39" s="319">
        <v>658</v>
      </c>
      <c r="C39" s="320">
        <v>435</v>
      </c>
      <c r="D39" s="321">
        <v>0</v>
      </c>
      <c r="E39" s="322">
        <v>0</v>
      </c>
    </row>
    <row r="40" spans="1:256" x14ac:dyDescent="0.2">
      <c r="A40" s="312" t="s">
        <v>117</v>
      </c>
      <c r="B40" s="315">
        <v>616</v>
      </c>
      <c r="C40" s="316">
        <v>438</v>
      </c>
      <c r="D40" s="317">
        <v>0</v>
      </c>
      <c r="E40" s="318">
        <v>0</v>
      </c>
    </row>
    <row r="41" spans="1:256" x14ac:dyDescent="0.2">
      <c r="A41" s="313" t="s">
        <v>118</v>
      </c>
      <c r="B41" s="319">
        <v>631</v>
      </c>
      <c r="C41" s="320">
        <v>360</v>
      </c>
      <c r="D41" s="321">
        <v>0</v>
      </c>
      <c r="E41" s="322">
        <v>0</v>
      </c>
    </row>
    <row r="42" spans="1:256" x14ac:dyDescent="0.2">
      <c r="A42" s="312">
        <v>41</v>
      </c>
      <c r="B42" s="315">
        <v>588</v>
      </c>
      <c r="C42" s="323">
        <v>410</v>
      </c>
      <c r="D42" s="317">
        <v>0</v>
      </c>
      <c r="E42" s="324">
        <v>0</v>
      </c>
    </row>
    <row r="43" spans="1:256" ht="11.1" customHeight="1" x14ac:dyDescent="0.2">
      <c r="A43" s="313" t="s">
        <v>119</v>
      </c>
      <c r="B43" s="319">
        <v>594</v>
      </c>
      <c r="C43" s="320">
        <v>360</v>
      </c>
      <c r="D43" s="321">
        <v>0</v>
      </c>
      <c r="E43" s="322">
        <v>0</v>
      </c>
    </row>
    <row r="44" spans="1:256" x14ac:dyDescent="0.2">
      <c r="A44" s="312" t="s">
        <v>120</v>
      </c>
      <c r="B44" s="315">
        <v>599</v>
      </c>
      <c r="C44" s="316">
        <v>340</v>
      </c>
      <c r="D44" s="317">
        <v>0</v>
      </c>
      <c r="E44" s="318">
        <v>0</v>
      </c>
      <c r="F44" s="83"/>
      <c r="G44" s="211"/>
    </row>
    <row r="45" spans="1:256" x14ac:dyDescent="0.2">
      <c r="A45" s="313" t="s">
        <v>121</v>
      </c>
      <c r="B45" s="319">
        <v>565</v>
      </c>
      <c r="C45" s="320">
        <v>346</v>
      </c>
      <c r="D45" s="321">
        <v>0</v>
      </c>
      <c r="E45" s="322">
        <v>0</v>
      </c>
      <c r="F45" s="212"/>
      <c r="G45" s="213"/>
      <c r="H45" s="213"/>
      <c r="I45" s="213"/>
      <c r="J45" s="213"/>
      <c r="K45" s="207"/>
      <c r="L45" s="213"/>
      <c r="M45" s="213"/>
      <c r="N45" s="213"/>
      <c r="O45" s="213"/>
      <c r="P45" s="207"/>
      <c r="Q45" s="213"/>
      <c r="R45" s="213"/>
      <c r="S45" s="213"/>
      <c r="T45" s="213"/>
      <c r="U45" s="207"/>
      <c r="V45" s="213"/>
      <c r="W45" s="213"/>
      <c r="X45" s="213"/>
      <c r="Y45" s="213"/>
      <c r="Z45" s="207"/>
      <c r="AA45" s="213"/>
      <c r="AB45" s="213"/>
      <c r="AC45" s="213"/>
      <c r="AD45" s="213"/>
      <c r="AE45" s="207"/>
      <c r="AF45" s="213"/>
      <c r="AG45" s="213"/>
      <c r="AH45" s="213"/>
      <c r="AI45" s="213"/>
      <c r="AJ45" s="207"/>
      <c r="AK45" s="213"/>
      <c r="AL45" s="213"/>
      <c r="AM45" s="213"/>
      <c r="AN45" s="213"/>
      <c r="AO45" s="207"/>
      <c r="AP45" s="213"/>
      <c r="AQ45" s="213"/>
      <c r="AR45" s="213"/>
      <c r="AS45" s="213"/>
      <c r="AT45" s="207"/>
      <c r="AU45" s="213"/>
      <c r="AV45" s="213"/>
      <c r="AW45" s="213"/>
      <c r="AX45" s="213"/>
      <c r="AY45" s="207"/>
      <c r="AZ45" s="213"/>
      <c r="BA45" s="213"/>
      <c r="BB45" s="213"/>
      <c r="BC45" s="213"/>
      <c r="BD45" s="207"/>
      <c r="BE45" s="213"/>
      <c r="BF45" s="213"/>
      <c r="BG45" s="213"/>
      <c r="BH45" s="213"/>
      <c r="BI45" s="207"/>
      <c r="BJ45" s="213"/>
      <c r="BK45" s="213"/>
      <c r="BL45" s="213"/>
      <c r="BM45" s="213"/>
      <c r="BN45" s="207"/>
      <c r="BO45" s="213"/>
      <c r="BP45" s="213"/>
      <c r="BQ45" s="213"/>
      <c r="BR45" s="213"/>
      <c r="BS45" s="207"/>
      <c r="BT45" s="213"/>
      <c r="BU45" s="213"/>
      <c r="BV45" s="213"/>
      <c r="BW45" s="213"/>
      <c r="BX45" s="207"/>
      <c r="BY45" s="213"/>
      <c r="BZ45" s="213"/>
      <c r="CA45" s="213"/>
      <c r="CB45" s="213"/>
      <c r="CC45" s="207"/>
      <c r="CD45" s="213"/>
      <c r="CE45" s="213"/>
      <c r="CF45" s="213"/>
      <c r="CG45" s="213"/>
      <c r="CH45" s="207"/>
      <c r="CI45" s="213"/>
      <c r="CJ45" s="213"/>
      <c r="CK45" s="213"/>
      <c r="CL45" s="213"/>
      <c r="CM45" s="207"/>
      <c r="CN45" s="213"/>
      <c r="CO45" s="213"/>
      <c r="CP45" s="213"/>
      <c r="CQ45" s="213"/>
      <c r="CR45" s="207"/>
      <c r="CS45" s="213"/>
      <c r="CT45" s="213"/>
      <c r="CU45" s="213"/>
      <c r="CV45" s="213"/>
      <c r="CW45" s="207"/>
      <c r="CX45" s="213"/>
      <c r="CY45" s="213"/>
      <c r="CZ45" s="213"/>
      <c r="DA45" s="213"/>
      <c r="DB45" s="207"/>
      <c r="DC45" s="213"/>
      <c r="DD45" s="213"/>
      <c r="DE45" s="213"/>
      <c r="DF45" s="213"/>
      <c r="DG45" s="207"/>
      <c r="DH45" s="213"/>
      <c r="DI45" s="213"/>
      <c r="DJ45" s="213"/>
      <c r="DK45" s="213"/>
      <c r="DL45" s="207"/>
      <c r="DM45" s="213"/>
      <c r="DN45" s="213"/>
      <c r="DO45" s="213"/>
      <c r="DP45" s="213"/>
      <c r="DQ45" s="207"/>
      <c r="DR45" s="213"/>
      <c r="DS45" s="213"/>
      <c r="DT45" s="213"/>
      <c r="DU45" s="213"/>
      <c r="DV45" s="207"/>
      <c r="DW45" s="213"/>
      <c r="DX45" s="213"/>
      <c r="DY45" s="213"/>
      <c r="DZ45" s="213"/>
      <c r="EA45" s="207"/>
      <c r="EB45" s="213"/>
      <c r="EC45" s="213"/>
      <c r="ED45" s="213"/>
      <c r="EE45" s="213"/>
      <c r="EF45" s="207"/>
      <c r="EG45" s="213"/>
      <c r="EH45" s="213"/>
      <c r="EI45" s="213"/>
      <c r="EJ45" s="213"/>
      <c r="EK45" s="207"/>
      <c r="EL45" s="213"/>
      <c r="EM45" s="213"/>
      <c r="EN45" s="213"/>
      <c r="EO45" s="213"/>
      <c r="EP45" s="207"/>
      <c r="EQ45" s="213"/>
      <c r="ER45" s="213"/>
      <c r="ES45" s="213"/>
      <c r="ET45" s="213"/>
      <c r="EU45" s="207"/>
      <c r="EV45" s="213"/>
      <c r="EW45" s="213"/>
      <c r="EX45" s="213"/>
      <c r="EY45" s="213"/>
      <c r="EZ45" s="207"/>
      <c r="FA45" s="213"/>
      <c r="FB45" s="213"/>
      <c r="FC45" s="213"/>
      <c r="FD45" s="213"/>
      <c r="FE45" s="207"/>
      <c r="FF45" s="213"/>
      <c r="FG45" s="213"/>
      <c r="FH45" s="213"/>
      <c r="FI45" s="213"/>
      <c r="FJ45" s="207"/>
      <c r="FK45" s="213"/>
      <c r="FL45" s="213"/>
      <c r="FM45" s="213"/>
      <c r="FN45" s="213"/>
      <c r="FO45" s="207"/>
      <c r="FP45" s="213"/>
      <c r="FQ45" s="213"/>
      <c r="FR45" s="213"/>
      <c r="FS45" s="213"/>
      <c r="FT45" s="207"/>
      <c r="FU45" s="213"/>
      <c r="FV45" s="213"/>
      <c r="FW45" s="213"/>
      <c r="FX45" s="213"/>
      <c r="FY45" s="207"/>
      <c r="FZ45" s="213"/>
      <c r="GA45" s="213"/>
      <c r="GB45" s="213"/>
      <c r="GC45" s="213"/>
      <c r="GD45" s="207"/>
      <c r="GE45" s="213"/>
      <c r="GF45" s="213"/>
      <c r="GG45" s="213"/>
      <c r="GH45" s="213"/>
      <c r="GI45" s="207"/>
      <c r="GJ45" s="213"/>
      <c r="GK45" s="213"/>
      <c r="GL45" s="213"/>
      <c r="GM45" s="213"/>
      <c r="GN45" s="207"/>
      <c r="GO45" s="213"/>
      <c r="GP45" s="213"/>
      <c r="GQ45" s="213"/>
      <c r="GR45" s="213"/>
      <c r="GS45" s="207"/>
      <c r="GT45" s="213"/>
      <c r="GU45" s="213"/>
      <c r="GV45" s="213"/>
      <c r="GW45" s="213"/>
      <c r="GX45" s="207"/>
      <c r="GY45" s="213"/>
      <c r="GZ45" s="213"/>
      <c r="HA45" s="213"/>
      <c r="HB45" s="213"/>
      <c r="HC45" s="207"/>
      <c r="HD45" s="213"/>
      <c r="HE45" s="213"/>
      <c r="HF45" s="213"/>
      <c r="HG45" s="213"/>
      <c r="HH45" s="207"/>
      <c r="HI45" s="213"/>
      <c r="HJ45" s="213"/>
      <c r="HK45" s="213"/>
      <c r="HL45" s="213"/>
      <c r="HM45" s="207"/>
      <c r="HN45" s="213"/>
      <c r="HO45" s="213"/>
      <c r="HP45" s="213"/>
      <c r="HQ45" s="213"/>
      <c r="HR45" s="207"/>
      <c r="HS45" s="213"/>
      <c r="HT45" s="213"/>
      <c r="HU45" s="213"/>
      <c r="HV45" s="213"/>
      <c r="HW45" s="207"/>
      <c r="HX45" s="213"/>
      <c r="HY45" s="213"/>
      <c r="HZ45" s="213"/>
      <c r="IA45" s="213"/>
      <c r="IB45" s="207"/>
      <c r="IC45" s="213"/>
      <c r="ID45" s="213"/>
      <c r="IE45" s="213"/>
      <c r="IF45" s="213"/>
      <c r="IG45" s="207"/>
      <c r="IH45" s="213"/>
      <c r="II45" s="213"/>
      <c r="IJ45" s="213"/>
      <c r="IK45" s="213"/>
      <c r="IL45" s="207"/>
      <c r="IM45" s="213"/>
      <c r="IN45" s="213"/>
      <c r="IO45" s="213"/>
      <c r="IP45" s="213"/>
      <c r="IQ45" s="207"/>
      <c r="IR45" s="213"/>
      <c r="IS45" s="213"/>
      <c r="IT45" s="213"/>
      <c r="IU45" s="213"/>
      <c r="IV45" s="207"/>
    </row>
    <row r="46" spans="1:256" x14ac:dyDescent="0.2">
      <c r="A46" s="312" t="s">
        <v>122</v>
      </c>
      <c r="B46" s="315">
        <v>500</v>
      </c>
      <c r="C46" s="316">
        <v>317</v>
      </c>
      <c r="D46" s="317">
        <v>0</v>
      </c>
      <c r="E46" s="318">
        <v>0</v>
      </c>
      <c r="F46" s="214"/>
    </row>
    <row r="47" spans="1:256" x14ac:dyDescent="0.2">
      <c r="A47" s="313" t="s">
        <v>123</v>
      </c>
      <c r="B47" s="319">
        <v>468</v>
      </c>
      <c r="C47" s="320">
        <v>270</v>
      </c>
      <c r="D47" s="321">
        <v>0</v>
      </c>
      <c r="E47" s="322">
        <v>0</v>
      </c>
      <c r="F47" s="212"/>
      <c r="G47" s="213"/>
      <c r="H47" s="213"/>
      <c r="I47" s="213"/>
      <c r="J47" s="213"/>
      <c r="K47" s="207"/>
      <c r="L47" s="213"/>
      <c r="M47" s="213"/>
      <c r="N47" s="213"/>
      <c r="O47" s="213"/>
      <c r="P47" s="207"/>
      <c r="Q47" s="213"/>
      <c r="R47" s="213"/>
      <c r="S47" s="213"/>
      <c r="T47" s="213"/>
      <c r="U47" s="207"/>
      <c r="V47" s="213"/>
      <c r="W47" s="213"/>
      <c r="X47" s="213"/>
      <c r="Y47" s="213"/>
      <c r="Z47" s="207"/>
      <c r="AA47" s="213"/>
      <c r="AB47" s="213"/>
      <c r="AC47" s="213"/>
      <c r="AD47" s="213"/>
      <c r="AE47" s="207"/>
      <c r="AF47" s="213"/>
      <c r="AG47" s="213"/>
      <c r="AH47" s="213"/>
      <c r="AI47" s="213"/>
      <c r="AJ47" s="207"/>
      <c r="AK47" s="213"/>
      <c r="AL47" s="213"/>
      <c r="AM47" s="213"/>
      <c r="AN47" s="213"/>
      <c r="AO47" s="207"/>
      <c r="AP47" s="213"/>
      <c r="AQ47" s="213"/>
      <c r="AR47" s="213"/>
      <c r="AS47" s="213"/>
      <c r="AT47" s="207"/>
      <c r="AU47" s="213"/>
      <c r="AV47" s="213"/>
      <c r="AW47" s="213"/>
      <c r="AX47" s="213"/>
      <c r="AY47" s="207"/>
      <c r="AZ47" s="213"/>
      <c r="BA47" s="213"/>
      <c r="BB47" s="213"/>
      <c r="BC47" s="213"/>
      <c r="BD47" s="207"/>
      <c r="BE47" s="213"/>
      <c r="BF47" s="213"/>
      <c r="BG47" s="213"/>
      <c r="BH47" s="213"/>
      <c r="BI47" s="207"/>
      <c r="BJ47" s="213"/>
      <c r="BK47" s="213"/>
      <c r="BL47" s="213"/>
      <c r="BM47" s="213"/>
      <c r="BN47" s="207"/>
      <c r="BO47" s="213"/>
      <c r="BP47" s="213"/>
      <c r="BQ47" s="213"/>
      <c r="BR47" s="213"/>
      <c r="BS47" s="207"/>
      <c r="BT47" s="213"/>
      <c r="BU47" s="213"/>
      <c r="BV47" s="213"/>
      <c r="BW47" s="213"/>
      <c r="BX47" s="207"/>
      <c r="BY47" s="213"/>
      <c r="BZ47" s="213"/>
      <c r="CA47" s="213"/>
      <c r="CB47" s="213"/>
      <c r="CC47" s="207"/>
      <c r="CD47" s="213"/>
      <c r="CE47" s="213"/>
      <c r="CF47" s="213"/>
      <c r="CG47" s="213"/>
      <c r="CH47" s="207"/>
      <c r="CI47" s="213"/>
      <c r="CJ47" s="213"/>
      <c r="CK47" s="213"/>
      <c r="CL47" s="213"/>
      <c r="CM47" s="207"/>
      <c r="CN47" s="213"/>
      <c r="CO47" s="213"/>
      <c r="CP47" s="213"/>
      <c r="CQ47" s="213"/>
      <c r="CR47" s="207"/>
      <c r="CS47" s="213"/>
      <c r="CT47" s="213"/>
      <c r="CU47" s="213"/>
      <c r="CV47" s="213"/>
      <c r="CW47" s="207"/>
      <c r="CX47" s="213"/>
      <c r="CY47" s="213"/>
      <c r="CZ47" s="213"/>
      <c r="DA47" s="213"/>
      <c r="DB47" s="207"/>
      <c r="DC47" s="213"/>
      <c r="DD47" s="213"/>
      <c r="DE47" s="213"/>
      <c r="DF47" s="213"/>
      <c r="DG47" s="207"/>
      <c r="DH47" s="213"/>
      <c r="DI47" s="213"/>
      <c r="DJ47" s="213"/>
      <c r="DK47" s="213"/>
      <c r="DL47" s="207"/>
      <c r="DM47" s="213"/>
      <c r="DN47" s="213"/>
      <c r="DO47" s="213"/>
      <c r="DP47" s="213"/>
      <c r="DQ47" s="207"/>
      <c r="DR47" s="213"/>
      <c r="DS47" s="213"/>
      <c r="DT47" s="213"/>
      <c r="DU47" s="213"/>
      <c r="DV47" s="207"/>
      <c r="DW47" s="213"/>
      <c r="DX47" s="213"/>
      <c r="DY47" s="213"/>
      <c r="DZ47" s="213"/>
      <c r="EA47" s="207"/>
      <c r="EB47" s="213"/>
      <c r="EC47" s="213"/>
      <c r="ED47" s="213"/>
      <c r="EE47" s="213"/>
      <c r="EF47" s="207"/>
      <c r="EG47" s="213"/>
      <c r="EH47" s="213"/>
      <c r="EI47" s="213"/>
      <c r="EJ47" s="213"/>
      <c r="EK47" s="207"/>
      <c r="EL47" s="213"/>
      <c r="EM47" s="213"/>
      <c r="EN47" s="213"/>
      <c r="EO47" s="213"/>
      <c r="EP47" s="207"/>
      <c r="EQ47" s="213"/>
      <c r="ER47" s="213"/>
      <c r="ES47" s="213"/>
      <c r="ET47" s="213"/>
      <c r="EU47" s="207"/>
      <c r="EV47" s="213"/>
      <c r="EW47" s="213"/>
      <c r="EX47" s="213"/>
      <c r="EY47" s="213"/>
      <c r="EZ47" s="207"/>
      <c r="FA47" s="213"/>
      <c r="FB47" s="213"/>
      <c r="FC47" s="213"/>
      <c r="FD47" s="213"/>
      <c r="FE47" s="207"/>
      <c r="FF47" s="213"/>
      <c r="FG47" s="213"/>
      <c r="FH47" s="213"/>
      <c r="FI47" s="213"/>
      <c r="FJ47" s="207"/>
      <c r="FK47" s="213"/>
      <c r="FL47" s="213"/>
      <c r="FM47" s="213"/>
      <c r="FN47" s="213"/>
      <c r="FO47" s="207"/>
      <c r="FP47" s="213"/>
      <c r="FQ47" s="213"/>
      <c r="FR47" s="213"/>
      <c r="FS47" s="213"/>
      <c r="FT47" s="207"/>
      <c r="FU47" s="213"/>
      <c r="FV47" s="213"/>
      <c r="FW47" s="213"/>
      <c r="FX47" s="213"/>
      <c r="FY47" s="207"/>
      <c r="FZ47" s="213"/>
      <c r="GA47" s="213"/>
      <c r="GB47" s="213"/>
      <c r="GC47" s="213"/>
      <c r="GD47" s="207"/>
      <c r="GE47" s="213"/>
      <c r="GF47" s="213"/>
      <c r="GG47" s="213"/>
      <c r="GH47" s="213"/>
      <c r="GI47" s="207"/>
      <c r="GJ47" s="213"/>
      <c r="GK47" s="213"/>
      <c r="GL47" s="213"/>
      <c r="GM47" s="213"/>
      <c r="GN47" s="207"/>
      <c r="GO47" s="213"/>
      <c r="GP47" s="213"/>
      <c r="GQ47" s="213"/>
      <c r="GR47" s="213"/>
      <c r="GS47" s="207"/>
      <c r="GT47" s="213"/>
      <c r="GU47" s="213"/>
      <c r="GV47" s="213"/>
      <c r="GW47" s="213"/>
      <c r="GX47" s="207"/>
      <c r="GY47" s="213"/>
      <c r="GZ47" s="213"/>
      <c r="HA47" s="213"/>
      <c r="HB47" s="213"/>
      <c r="HC47" s="207"/>
      <c r="HD47" s="213"/>
      <c r="HE47" s="213"/>
      <c r="HF47" s="213"/>
      <c r="HG47" s="213"/>
      <c r="HH47" s="207"/>
      <c r="HI47" s="213"/>
      <c r="HJ47" s="213"/>
      <c r="HK47" s="213"/>
      <c r="HL47" s="213"/>
      <c r="HM47" s="207"/>
      <c r="HN47" s="213"/>
      <c r="HO47" s="213"/>
      <c r="HP47" s="213"/>
      <c r="HQ47" s="213"/>
      <c r="HR47" s="207"/>
      <c r="HS47" s="213"/>
      <c r="HT47" s="213"/>
      <c r="HU47" s="213"/>
      <c r="HV47" s="213"/>
      <c r="HW47" s="207"/>
      <c r="HX47" s="213"/>
      <c r="HY47" s="213"/>
      <c r="HZ47" s="213"/>
      <c r="IA47" s="213"/>
      <c r="IB47" s="207"/>
      <c r="IC47" s="213"/>
      <c r="ID47" s="213"/>
      <c r="IE47" s="213"/>
      <c r="IF47" s="213"/>
      <c r="IG47" s="207"/>
      <c r="IH47" s="213"/>
      <c r="II47" s="213"/>
      <c r="IJ47" s="213"/>
      <c r="IK47" s="213"/>
      <c r="IL47" s="207"/>
      <c r="IM47" s="213"/>
      <c r="IN47" s="213"/>
      <c r="IO47" s="213"/>
      <c r="IP47" s="213"/>
      <c r="IQ47" s="207"/>
      <c r="IR47" s="213"/>
      <c r="IS47" s="213"/>
      <c r="IT47" s="213"/>
      <c r="IU47" s="213"/>
      <c r="IV47" s="207"/>
    </row>
    <row r="48" spans="1:256" x14ac:dyDescent="0.2">
      <c r="A48" s="312" t="s">
        <v>124</v>
      </c>
      <c r="B48" s="315">
        <v>472</v>
      </c>
      <c r="C48" s="316">
        <v>238</v>
      </c>
      <c r="D48" s="317">
        <v>0</v>
      </c>
      <c r="E48" s="318">
        <v>0</v>
      </c>
      <c r="F48" s="214"/>
    </row>
    <row r="49" spans="1:5" x14ac:dyDescent="0.2">
      <c r="A49" s="313" t="s">
        <v>125</v>
      </c>
      <c r="B49" s="319">
        <v>410</v>
      </c>
      <c r="C49" s="320">
        <v>218</v>
      </c>
      <c r="D49" s="321">
        <v>0</v>
      </c>
      <c r="E49" s="322">
        <v>0</v>
      </c>
    </row>
    <row r="50" spans="1:5" x14ac:dyDescent="0.2">
      <c r="A50" s="312" t="s">
        <v>126</v>
      </c>
      <c r="B50" s="315">
        <v>335</v>
      </c>
      <c r="C50" s="316">
        <v>185</v>
      </c>
      <c r="D50" s="317">
        <v>0</v>
      </c>
      <c r="E50" s="318">
        <v>0</v>
      </c>
    </row>
    <row r="51" spans="1:5" x14ac:dyDescent="0.2">
      <c r="A51" s="313" t="s">
        <v>127</v>
      </c>
      <c r="B51" s="319">
        <v>313</v>
      </c>
      <c r="C51" s="320">
        <v>169</v>
      </c>
      <c r="D51" s="321">
        <v>0</v>
      </c>
      <c r="E51" s="322">
        <v>0</v>
      </c>
    </row>
    <row r="52" spans="1:5" x14ac:dyDescent="0.2">
      <c r="A52" s="312" t="s">
        <v>128</v>
      </c>
      <c r="B52" s="315">
        <v>287</v>
      </c>
      <c r="C52" s="316">
        <v>180</v>
      </c>
      <c r="D52" s="317">
        <v>0</v>
      </c>
      <c r="E52" s="318">
        <v>0</v>
      </c>
    </row>
    <row r="53" spans="1:5" x14ac:dyDescent="0.2">
      <c r="A53" s="313" t="s">
        <v>129</v>
      </c>
      <c r="B53" s="319">
        <v>246</v>
      </c>
      <c r="C53" s="320">
        <v>133</v>
      </c>
      <c r="D53" s="321">
        <v>0</v>
      </c>
      <c r="E53" s="322">
        <v>0</v>
      </c>
    </row>
    <row r="54" spans="1:5" x14ac:dyDescent="0.2">
      <c r="A54" s="312" t="s">
        <v>130</v>
      </c>
      <c r="B54" s="315">
        <v>248</v>
      </c>
      <c r="C54" s="316">
        <v>125</v>
      </c>
      <c r="D54" s="317">
        <v>0</v>
      </c>
      <c r="E54" s="318">
        <v>0</v>
      </c>
    </row>
    <row r="55" spans="1:5" x14ac:dyDescent="0.2">
      <c r="A55" s="313" t="s">
        <v>131</v>
      </c>
      <c r="B55" s="319">
        <v>221</v>
      </c>
      <c r="C55" s="320">
        <v>125</v>
      </c>
      <c r="D55" s="321">
        <v>0</v>
      </c>
      <c r="E55" s="322">
        <v>0</v>
      </c>
    </row>
    <row r="56" spans="1:5" x14ac:dyDescent="0.2">
      <c r="A56" s="312" t="s">
        <v>132</v>
      </c>
      <c r="B56" s="315">
        <v>194</v>
      </c>
      <c r="C56" s="316">
        <v>105</v>
      </c>
      <c r="D56" s="317">
        <v>0</v>
      </c>
      <c r="E56" s="318">
        <v>0</v>
      </c>
    </row>
    <row r="57" spans="1:5" x14ac:dyDescent="0.2">
      <c r="A57" s="313" t="s">
        <v>133</v>
      </c>
      <c r="B57" s="319">
        <v>163</v>
      </c>
      <c r="C57" s="320">
        <v>96</v>
      </c>
      <c r="D57" s="321">
        <v>0</v>
      </c>
      <c r="E57" s="322">
        <v>0</v>
      </c>
    </row>
    <row r="58" spans="1:5" x14ac:dyDescent="0.2">
      <c r="A58" s="312" t="s">
        <v>134</v>
      </c>
      <c r="B58" s="315">
        <v>140</v>
      </c>
      <c r="C58" s="316">
        <v>55</v>
      </c>
      <c r="D58" s="317">
        <v>0</v>
      </c>
      <c r="E58" s="318">
        <v>0</v>
      </c>
    </row>
    <row r="59" spans="1:5" x14ac:dyDescent="0.2">
      <c r="A59" s="313" t="s">
        <v>135</v>
      </c>
      <c r="B59" s="319">
        <v>129</v>
      </c>
      <c r="C59" s="320">
        <v>56</v>
      </c>
      <c r="D59" s="321">
        <v>0</v>
      </c>
      <c r="E59" s="322">
        <v>0</v>
      </c>
    </row>
    <row r="60" spans="1:5" x14ac:dyDescent="0.2">
      <c r="A60" s="312" t="s">
        <v>136</v>
      </c>
      <c r="B60" s="315">
        <v>121</v>
      </c>
      <c r="C60" s="316">
        <v>55</v>
      </c>
      <c r="D60" s="317">
        <v>0</v>
      </c>
      <c r="E60" s="318">
        <v>0</v>
      </c>
    </row>
    <row r="61" spans="1:5" x14ac:dyDescent="0.2">
      <c r="A61" s="313" t="s">
        <v>137</v>
      </c>
      <c r="B61" s="319">
        <v>83</v>
      </c>
      <c r="C61" s="320">
        <v>42</v>
      </c>
      <c r="D61" s="321">
        <v>0</v>
      </c>
      <c r="E61" s="322">
        <v>0</v>
      </c>
    </row>
    <row r="62" spans="1:5" x14ac:dyDescent="0.2">
      <c r="A62" s="312" t="s">
        <v>138</v>
      </c>
      <c r="B62" s="315">
        <v>65</v>
      </c>
      <c r="C62" s="316">
        <v>20</v>
      </c>
      <c r="D62" s="317">
        <v>0</v>
      </c>
      <c r="E62" s="318">
        <v>0</v>
      </c>
    </row>
    <row r="63" spans="1:5" x14ac:dyDescent="0.2">
      <c r="A63" s="313" t="s">
        <v>139</v>
      </c>
      <c r="B63" s="319">
        <v>41</v>
      </c>
      <c r="C63" s="320">
        <v>23</v>
      </c>
      <c r="D63" s="321">
        <v>0</v>
      </c>
      <c r="E63" s="322">
        <v>0</v>
      </c>
    </row>
    <row r="64" spans="1:5" x14ac:dyDescent="0.2">
      <c r="A64" s="312" t="s">
        <v>140</v>
      </c>
      <c r="B64" s="315">
        <v>26</v>
      </c>
      <c r="C64" s="316">
        <v>14</v>
      </c>
      <c r="D64" s="317">
        <v>0</v>
      </c>
      <c r="E64" s="318">
        <v>0</v>
      </c>
    </row>
    <row r="65" spans="1:5" x14ac:dyDescent="0.2">
      <c r="A65" s="313" t="s">
        <v>141</v>
      </c>
      <c r="B65" s="319">
        <v>33</v>
      </c>
      <c r="C65" s="320">
        <v>10</v>
      </c>
      <c r="D65" s="321">
        <v>0</v>
      </c>
      <c r="E65" s="322">
        <v>0</v>
      </c>
    </row>
    <row r="66" spans="1:5" x14ac:dyDescent="0.2">
      <c r="A66" s="312" t="s">
        <v>142</v>
      </c>
      <c r="B66" s="317">
        <v>73</v>
      </c>
      <c r="C66" s="323">
        <v>26</v>
      </c>
      <c r="D66" s="317">
        <v>0</v>
      </c>
      <c r="E66" s="324">
        <v>0</v>
      </c>
    </row>
    <row r="67" spans="1:5" x14ac:dyDescent="0.2">
      <c r="A67" s="314" t="s">
        <v>149</v>
      </c>
      <c r="B67" s="325"/>
      <c r="C67" s="326">
        <v>0</v>
      </c>
      <c r="D67" s="327">
        <v>0</v>
      </c>
      <c r="E67" s="326">
        <v>0</v>
      </c>
    </row>
    <row r="68" spans="1:5" ht="13.5" thickBot="1" x14ac:dyDescent="0.25">
      <c r="A68" s="221" t="s">
        <v>85</v>
      </c>
      <c r="B68" s="328">
        <f>SUM(B16:B67)</f>
        <v>20012</v>
      </c>
      <c r="C68" s="329">
        <f t="shared" ref="C68:E68" si="0">SUM(C16:C67)</f>
        <v>12280</v>
      </c>
      <c r="D68" s="328">
        <f t="shared" si="0"/>
        <v>0</v>
      </c>
      <c r="E68" s="329">
        <f t="shared" si="0"/>
        <v>0</v>
      </c>
    </row>
    <row r="69" spans="1:5" ht="11.25" customHeight="1" x14ac:dyDescent="0.2">
      <c r="A69" s="220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87" firstPageNumber="43" orientation="portrait" useFirstPageNumber="1" r:id="rId1"/>
  <headerFooter>
    <oddFooter>&amp;R&amp;P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syncVertical="1" syncRef="A1" transitionEvaluation="1" codeName="Hoja37"/>
  <dimension ref="A2:Z119"/>
  <sheetViews>
    <sheetView showGridLines="0" view="pageBreakPreview" zoomScale="80" zoomScaleNormal="75" zoomScaleSheetLayoutView="80" workbookViewId="0"/>
  </sheetViews>
  <sheetFormatPr baseColWidth="10" defaultColWidth="9.7109375" defaultRowHeight="12.75" x14ac:dyDescent="0.2"/>
  <cols>
    <col min="1" max="1" width="1.7109375" customWidth="1"/>
    <col min="2" max="2" width="11.7109375" style="193" customWidth="1"/>
    <col min="3" max="10" width="12.5703125" customWidth="1"/>
    <col min="11" max="11" width="14.42578125" style="174" customWidth="1"/>
    <col min="12" max="15" width="16" style="174" customWidth="1"/>
    <col min="16" max="21" width="14.42578125" style="174" customWidth="1"/>
    <col min="22" max="23" width="9.5703125" style="174" customWidth="1"/>
    <col min="24" max="16384" width="9.7109375" style="174"/>
  </cols>
  <sheetData>
    <row r="2" spans="1:26" s="82" customFormat="1" ht="14.25" x14ac:dyDescent="0.2">
      <c r="A2" s="630" t="s">
        <v>74</v>
      </c>
      <c r="B2" s="630"/>
      <c r="C2" s="630"/>
      <c r="D2" s="630"/>
      <c r="E2" s="630"/>
      <c r="F2" s="630"/>
      <c r="G2" s="630"/>
      <c r="H2" s="630"/>
      <c r="I2" s="630"/>
      <c r="J2" s="630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s="82" customFormat="1" ht="14.25" x14ac:dyDescent="0.2">
      <c r="A3" s="630" t="s">
        <v>75</v>
      </c>
      <c r="B3" s="630"/>
      <c r="C3" s="630"/>
      <c r="D3" s="630"/>
      <c r="E3" s="630"/>
      <c r="F3" s="630"/>
      <c r="G3" s="630"/>
      <c r="H3" s="630"/>
      <c r="I3" s="630"/>
      <c r="J3" s="630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s="82" customFormat="1" x14ac:dyDescent="0.2"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</row>
    <row r="5" spans="1:26" s="82" customFormat="1" x14ac:dyDescent="0.2">
      <c r="A5" s="631" t="s">
        <v>284</v>
      </c>
      <c r="B5" s="631"/>
      <c r="C5" s="631"/>
      <c r="D5" s="631"/>
      <c r="E5" s="631"/>
      <c r="F5" s="631"/>
      <c r="G5" s="631"/>
      <c r="H5" s="631"/>
      <c r="I5" s="631"/>
      <c r="J5" s="631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</row>
    <row r="6" spans="1:26" s="82" customFormat="1" x14ac:dyDescent="0.2"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</row>
    <row r="7" spans="1:26" s="82" customFormat="1" ht="3.75" customHeight="1" x14ac:dyDescent="0.2">
      <c r="A7" s="632"/>
      <c r="B7" s="632"/>
      <c r="C7" s="632"/>
      <c r="D7" s="632"/>
      <c r="E7" s="632"/>
      <c r="F7" s="632"/>
      <c r="G7" s="632"/>
      <c r="H7" s="632"/>
      <c r="I7" s="632"/>
      <c r="J7" s="632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s="82" customFormat="1" ht="14.25" x14ac:dyDescent="0.2">
      <c r="A8" s="633" t="s">
        <v>43</v>
      </c>
      <c r="B8" s="633"/>
      <c r="C8" s="633"/>
      <c r="D8" s="633"/>
      <c r="E8" s="633"/>
      <c r="F8" s="633"/>
      <c r="G8" s="633"/>
      <c r="H8" s="633"/>
      <c r="I8" s="633"/>
      <c r="J8" s="633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26" s="82" customFormat="1" ht="3.75" customHeight="1" x14ac:dyDescent="0.2">
      <c r="A9" s="172"/>
      <c r="B9" s="172"/>
      <c r="C9" s="172"/>
      <c r="D9" s="172"/>
      <c r="E9" s="172"/>
      <c r="F9" s="172"/>
      <c r="G9" s="172"/>
      <c r="H9" s="172"/>
      <c r="I9" s="172"/>
      <c r="J9" s="172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s="82" customFormat="1" ht="3.75" customHeight="1" thickBot="1" x14ac:dyDescent="0.25">
      <c r="A10" s="172"/>
      <c r="B10" s="172"/>
      <c r="C10" s="172"/>
      <c r="D10" s="172"/>
      <c r="E10" s="172"/>
      <c r="F10" s="172"/>
      <c r="G10" s="172"/>
      <c r="H10" s="172"/>
      <c r="I10" s="172"/>
      <c r="J10" s="172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17.25" customHeight="1" x14ac:dyDescent="0.2">
      <c r="A11" s="619" t="s">
        <v>76</v>
      </c>
      <c r="B11" s="620"/>
      <c r="C11" s="625" t="s">
        <v>77</v>
      </c>
      <c r="D11" s="626"/>
      <c r="E11" s="626"/>
      <c r="F11" s="627"/>
      <c r="G11" s="628" t="s">
        <v>78</v>
      </c>
      <c r="H11" s="629"/>
      <c r="I11" s="629"/>
      <c r="J11" s="620"/>
      <c r="K11" s="173"/>
      <c r="L11" s="634"/>
      <c r="M11" s="634"/>
      <c r="N11" s="634"/>
      <c r="O11" s="634"/>
    </row>
    <row r="12" spans="1:26" ht="21" customHeight="1" x14ac:dyDescent="0.2">
      <c r="A12" s="621"/>
      <c r="B12" s="622"/>
      <c r="C12" s="635" t="s">
        <v>79</v>
      </c>
      <c r="D12" s="636"/>
      <c r="E12" s="637" t="s">
        <v>80</v>
      </c>
      <c r="F12" s="638"/>
      <c r="G12" s="635" t="s">
        <v>79</v>
      </c>
      <c r="H12" s="636"/>
      <c r="I12" s="637" t="s">
        <v>80</v>
      </c>
      <c r="J12" s="638"/>
      <c r="K12" s="180"/>
      <c r="L12" s="180"/>
      <c r="M12" s="180"/>
      <c r="N12" s="173"/>
      <c r="O12" s="173"/>
    </row>
    <row r="13" spans="1:26" s="181" customFormat="1" ht="13.5" thickBot="1" x14ac:dyDescent="0.25">
      <c r="A13" s="623"/>
      <c r="B13" s="624"/>
      <c r="C13" s="175" t="s">
        <v>81</v>
      </c>
      <c r="D13" s="176" t="s">
        <v>82</v>
      </c>
      <c r="E13" s="177" t="s">
        <v>81</v>
      </c>
      <c r="F13" s="178" t="s">
        <v>82</v>
      </c>
      <c r="G13" s="175" t="s">
        <v>81</v>
      </c>
      <c r="H13" s="176" t="s">
        <v>82</v>
      </c>
      <c r="I13" s="176" t="s">
        <v>81</v>
      </c>
      <c r="J13" s="179" t="s">
        <v>82</v>
      </c>
      <c r="K13" s="180"/>
      <c r="L13" s="180"/>
      <c r="M13" s="180"/>
      <c r="N13" s="180"/>
      <c r="O13" s="180"/>
    </row>
    <row r="14" spans="1:26" ht="18" hidden="1" customHeight="1" x14ac:dyDescent="0.2">
      <c r="A14" s="182" t="s">
        <v>58</v>
      </c>
      <c r="B14" s="183" t="s">
        <v>83</v>
      </c>
      <c r="C14" s="184">
        <v>3</v>
      </c>
      <c r="D14" s="185">
        <v>0</v>
      </c>
      <c r="E14" s="186"/>
      <c r="F14" s="187"/>
      <c r="G14" s="184">
        <v>0</v>
      </c>
      <c r="H14" s="185">
        <v>0</v>
      </c>
      <c r="I14" s="185">
        <v>0</v>
      </c>
      <c r="J14" s="188"/>
      <c r="K14" s="180"/>
      <c r="L14" s="180"/>
      <c r="M14" s="180"/>
      <c r="N14" s="190"/>
      <c r="O14" s="190"/>
    </row>
    <row r="15" spans="1:26" ht="18" hidden="1" customHeight="1" x14ac:dyDescent="0.2">
      <c r="A15" s="191"/>
      <c r="B15" s="183">
        <v>1</v>
      </c>
      <c r="C15" s="184">
        <v>7</v>
      </c>
      <c r="D15" s="185">
        <v>6</v>
      </c>
      <c r="E15" s="186"/>
      <c r="F15" s="187"/>
      <c r="G15" s="184">
        <v>0</v>
      </c>
      <c r="H15" s="185">
        <v>1</v>
      </c>
      <c r="I15" s="185"/>
      <c r="J15" s="188"/>
      <c r="K15" s="180"/>
      <c r="L15" s="180"/>
      <c r="M15" s="180"/>
      <c r="N15" s="190"/>
      <c r="O15" s="190"/>
    </row>
    <row r="16" spans="1:26" ht="18" hidden="1" customHeight="1" x14ac:dyDescent="0.2">
      <c r="A16" s="191"/>
      <c r="B16" s="183">
        <v>2</v>
      </c>
      <c r="C16" s="184">
        <v>3</v>
      </c>
      <c r="D16" s="185">
        <v>5</v>
      </c>
      <c r="E16" s="186"/>
      <c r="F16" s="187"/>
      <c r="G16" s="184">
        <v>0</v>
      </c>
      <c r="H16" s="185">
        <v>0</v>
      </c>
      <c r="I16" s="185"/>
      <c r="J16" s="188"/>
      <c r="K16" s="180"/>
      <c r="L16" s="180"/>
      <c r="M16" s="180"/>
      <c r="N16" s="190"/>
      <c r="O16" s="190"/>
    </row>
    <row r="17" spans="1:15" ht="18" hidden="1" customHeight="1" x14ac:dyDescent="0.2">
      <c r="A17" s="191"/>
      <c r="B17" s="183">
        <v>3</v>
      </c>
      <c r="C17" s="184">
        <v>11</v>
      </c>
      <c r="D17" s="185">
        <v>8</v>
      </c>
      <c r="E17" s="186"/>
      <c r="F17" s="187"/>
      <c r="G17" s="184">
        <v>1</v>
      </c>
      <c r="H17" s="185">
        <v>0</v>
      </c>
      <c r="I17" s="185"/>
      <c r="J17" s="188"/>
      <c r="K17" s="180"/>
      <c r="L17" s="180"/>
      <c r="M17" s="180"/>
      <c r="N17" s="190"/>
      <c r="O17" s="190"/>
    </row>
    <row r="18" spans="1:15" ht="18" hidden="1" customHeight="1" x14ac:dyDescent="0.2">
      <c r="A18" s="191"/>
      <c r="B18" s="183">
        <v>4</v>
      </c>
      <c r="C18" s="184">
        <v>9</v>
      </c>
      <c r="D18" s="185">
        <v>7</v>
      </c>
      <c r="E18" s="186"/>
      <c r="F18" s="187"/>
      <c r="G18" s="184">
        <v>1</v>
      </c>
      <c r="H18" s="185">
        <v>0</v>
      </c>
      <c r="I18" s="185"/>
      <c r="J18" s="188">
        <v>0</v>
      </c>
      <c r="K18" s="180"/>
      <c r="L18" s="180"/>
      <c r="M18" s="180"/>
      <c r="N18" s="190"/>
      <c r="O18" s="190"/>
    </row>
    <row r="19" spans="1:15" ht="18" hidden="1" customHeight="1" x14ac:dyDescent="0.2">
      <c r="A19" s="191"/>
      <c r="B19" s="183">
        <v>5</v>
      </c>
      <c r="C19" s="184">
        <v>7</v>
      </c>
      <c r="D19" s="185">
        <v>11</v>
      </c>
      <c r="E19" s="186"/>
      <c r="F19" s="187"/>
      <c r="G19" s="184">
        <v>0</v>
      </c>
      <c r="H19" s="185">
        <v>2</v>
      </c>
      <c r="I19" s="185">
        <v>0</v>
      </c>
      <c r="J19" s="188"/>
      <c r="K19" s="180"/>
      <c r="L19" s="180"/>
      <c r="M19" s="180"/>
      <c r="N19" s="190"/>
      <c r="O19" s="190"/>
    </row>
    <row r="20" spans="1:15" ht="18" hidden="1" customHeight="1" x14ac:dyDescent="0.2">
      <c r="A20" s="191"/>
      <c r="B20" s="183">
        <v>6</v>
      </c>
      <c r="C20" s="184">
        <v>5</v>
      </c>
      <c r="D20" s="185">
        <v>14</v>
      </c>
      <c r="E20" s="186"/>
      <c r="F20" s="187"/>
      <c r="G20" s="184">
        <v>1</v>
      </c>
      <c r="H20" s="185">
        <v>1</v>
      </c>
      <c r="I20" s="185">
        <v>0</v>
      </c>
      <c r="J20" s="188">
        <v>0</v>
      </c>
      <c r="K20" s="180"/>
      <c r="L20" s="180"/>
      <c r="M20" s="180"/>
      <c r="N20" s="190"/>
      <c r="O20" s="190"/>
    </row>
    <row r="21" spans="1:15" ht="18" hidden="1" customHeight="1" x14ac:dyDescent="0.2">
      <c r="A21" s="191"/>
      <c r="B21" s="183">
        <v>7</v>
      </c>
      <c r="C21" s="184">
        <v>13</v>
      </c>
      <c r="D21" s="185">
        <v>5</v>
      </c>
      <c r="E21" s="186"/>
      <c r="F21" s="187"/>
      <c r="G21" s="184">
        <v>1</v>
      </c>
      <c r="H21" s="185">
        <v>0</v>
      </c>
      <c r="I21" s="185">
        <v>0</v>
      </c>
      <c r="J21" s="188">
        <v>0</v>
      </c>
      <c r="K21" s="180"/>
      <c r="L21" s="180"/>
      <c r="M21" s="180"/>
      <c r="N21" s="190"/>
      <c r="O21" s="190"/>
    </row>
    <row r="22" spans="1:15" ht="18" hidden="1" customHeight="1" x14ac:dyDescent="0.2">
      <c r="A22" s="191"/>
      <c r="B22" s="183">
        <v>8</v>
      </c>
      <c r="C22" s="184">
        <v>8</v>
      </c>
      <c r="D22" s="185">
        <v>6</v>
      </c>
      <c r="E22" s="186"/>
      <c r="F22" s="187"/>
      <c r="G22" s="184">
        <v>0</v>
      </c>
      <c r="H22" s="185">
        <v>0</v>
      </c>
      <c r="I22" s="185">
        <v>0</v>
      </c>
      <c r="J22" s="188"/>
      <c r="K22" s="180"/>
      <c r="L22" s="180"/>
      <c r="M22" s="180"/>
      <c r="N22" s="190"/>
      <c r="O22" s="190"/>
    </row>
    <row r="23" spans="1:15" ht="18" hidden="1" customHeight="1" x14ac:dyDescent="0.2">
      <c r="A23" s="191"/>
      <c r="B23" s="183">
        <v>9</v>
      </c>
      <c r="C23" s="184">
        <v>11</v>
      </c>
      <c r="D23" s="185">
        <v>10</v>
      </c>
      <c r="E23" s="186"/>
      <c r="F23" s="187"/>
      <c r="G23" s="184">
        <v>1</v>
      </c>
      <c r="H23" s="185">
        <v>0</v>
      </c>
      <c r="I23" s="185">
        <v>0</v>
      </c>
      <c r="J23" s="188"/>
      <c r="K23" s="180"/>
      <c r="L23" s="180"/>
      <c r="M23" s="180"/>
      <c r="N23" s="190"/>
      <c r="O23" s="190"/>
    </row>
    <row r="24" spans="1:15" ht="18" hidden="1" customHeight="1" x14ac:dyDescent="0.2">
      <c r="A24" s="191"/>
      <c r="B24" s="183">
        <v>10</v>
      </c>
      <c r="C24" s="184">
        <v>17</v>
      </c>
      <c r="D24" s="185">
        <v>9</v>
      </c>
      <c r="E24" s="186"/>
      <c r="F24" s="187"/>
      <c r="G24" s="184">
        <v>0</v>
      </c>
      <c r="H24" s="185">
        <v>0</v>
      </c>
      <c r="I24" s="185">
        <v>0</v>
      </c>
      <c r="J24" s="188"/>
      <c r="K24" s="180"/>
      <c r="L24" s="180"/>
      <c r="M24" s="180"/>
      <c r="N24" s="190"/>
      <c r="O24" s="190"/>
    </row>
    <row r="25" spans="1:15" ht="18" hidden="1" customHeight="1" x14ac:dyDescent="0.2">
      <c r="A25" s="191"/>
      <c r="B25" s="183">
        <v>11</v>
      </c>
      <c r="C25" s="184">
        <v>18</v>
      </c>
      <c r="D25" s="185">
        <v>7</v>
      </c>
      <c r="E25" s="186"/>
      <c r="F25" s="187"/>
      <c r="G25" s="184">
        <v>0</v>
      </c>
      <c r="H25" s="185">
        <v>0</v>
      </c>
      <c r="I25" s="185">
        <v>0</v>
      </c>
      <c r="J25" s="188">
        <v>0</v>
      </c>
      <c r="K25" s="180"/>
      <c r="L25" s="180"/>
      <c r="M25" s="180"/>
      <c r="N25" s="190"/>
      <c r="O25" s="190"/>
    </row>
    <row r="26" spans="1:15" ht="18" hidden="1" customHeight="1" x14ac:dyDescent="0.2">
      <c r="A26" s="191"/>
      <c r="B26" s="183">
        <v>12</v>
      </c>
      <c r="C26" s="184">
        <v>117</v>
      </c>
      <c r="D26" s="185">
        <v>108</v>
      </c>
      <c r="E26" s="186"/>
      <c r="F26" s="187"/>
      <c r="G26" s="184">
        <v>3</v>
      </c>
      <c r="H26" s="185">
        <v>0</v>
      </c>
      <c r="I26" s="185">
        <v>0</v>
      </c>
      <c r="J26" s="188">
        <v>0</v>
      </c>
      <c r="K26" s="180"/>
      <c r="L26" s="180"/>
      <c r="M26" s="180"/>
      <c r="N26" s="190"/>
      <c r="O26" s="190"/>
    </row>
    <row r="27" spans="1:15" ht="18" hidden="1" customHeight="1" x14ac:dyDescent="0.2">
      <c r="A27" s="191"/>
      <c r="B27" s="183">
        <v>13</v>
      </c>
      <c r="C27" s="184">
        <v>201</v>
      </c>
      <c r="D27" s="185">
        <v>179</v>
      </c>
      <c r="E27" s="186"/>
      <c r="F27" s="187"/>
      <c r="G27" s="184">
        <v>5</v>
      </c>
      <c r="H27" s="185">
        <v>4</v>
      </c>
      <c r="I27" s="185">
        <v>0</v>
      </c>
      <c r="J27" s="188">
        <v>0</v>
      </c>
      <c r="K27" s="180"/>
      <c r="L27" s="180"/>
      <c r="M27" s="180"/>
      <c r="N27" s="190"/>
      <c r="O27" s="190"/>
    </row>
    <row r="28" spans="1:15" ht="18" hidden="1" customHeight="1" x14ac:dyDescent="0.2">
      <c r="A28" s="191"/>
      <c r="B28" s="183">
        <v>14</v>
      </c>
      <c r="C28" s="184">
        <v>259</v>
      </c>
      <c r="D28" s="185">
        <v>233</v>
      </c>
      <c r="E28" s="186"/>
      <c r="F28" s="187"/>
      <c r="G28" s="184">
        <v>20</v>
      </c>
      <c r="H28" s="185">
        <v>19</v>
      </c>
      <c r="I28" s="185">
        <v>0</v>
      </c>
      <c r="J28" s="188">
        <v>0</v>
      </c>
      <c r="K28" s="180"/>
      <c r="L28" s="180"/>
      <c r="M28" s="180"/>
      <c r="N28" s="190"/>
      <c r="O28" s="190"/>
    </row>
    <row r="29" spans="1:15" ht="18" hidden="1" customHeight="1" x14ac:dyDescent="0.2">
      <c r="A29" s="191"/>
      <c r="B29" s="183">
        <v>15</v>
      </c>
      <c r="C29" s="184">
        <v>316</v>
      </c>
      <c r="D29" s="185">
        <v>315</v>
      </c>
      <c r="E29" s="186"/>
      <c r="F29" s="187"/>
      <c r="G29" s="184">
        <v>25</v>
      </c>
      <c r="H29" s="185">
        <v>19</v>
      </c>
      <c r="I29" s="185">
        <v>0</v>
      </c>
      <c r="J29" s="188">
        <v>0</v>
      </c>
      <c r="K29" s="180"/>
      <c r="L29" s="180"/>
      <c r="M29" s="180"/>
      <c r="N29" s="190"/>
      <c r="O29" s="190"/>
    </row>
    <row r="30" spans="1:15" ht="18" hidden="1" customHeight="1" x14ac:dyDescent="0.2">
      <c r="A30" s="191"/>
      <c r="B30" s="183"/>
      <c r="C30" s="184"/>
      <c r="D30" s="185"/>
      <c r="E30" s="186"/>
      <c r="F30" s="187"/>
      <c r="G30" s="184"/>
      <c r="H30" s="185"/>
      <c r="I30" s="185"/>
      <c r="J30" s="188"/>
      <c r="K30" s="180"/>
      <c r="L30" s="180"/>
      <c r="M30" s="180"/>
      <c r="N30" s="190"/>
      <c r="O30" s="190"/>
    </row>
    <row r="31" spans="1:15" ht="15" customHeight="1" x14ac:dyDescent="0.2">
      <c r="A31" s="366" t="s">
        <v>66</v>
      </c>
      <c r="B31" s="367"/>
      <c r="C31" s="368">
        <v>150</v>
      </c>
      <c r="D31" s="369">
        <v>162</v>
      </c>
      <c r="E31" s="368">
        <v>0</v>
      </c>
      <c r="F31" s="369">
        <v>0</v>
      </c>
      <c r="G31" s="368">
        <v>23</v>
      </c>
      <c r="H31" s="369">
        <v>18</v>
      </c>
      <c r="I31" s="368">
        <v>0</v>
      </c>
      <c r="J31" s="370">
        <v>0</v>
      </c>
      <c r="K31" s="180"/>
      <c r="L31" s="180"/>
      <c r="M31" s="180"/>
      <c r="N31" s="190"/>
      <c r="O31" s="190"/>
    </row>
    <row r="32" spans="1:15" ht="15" customHeight="1" x14ac:dyDescent="0.2">
      <c r="A32" s="371"/>
      <c r="B32" s="372">
        <v>16</v>
      </c>
      <c r="C32" s="373">
        <v>218</v>
      </c>
      <c r="D32" s="374">
        <v>209</v>
      </c>
      <c r="E32" s="373">
        <v>0</v>
      </c>
      <c r="F32" s="374">
        <v>0</v>
      </c>
      <c r="G32" s="373">
        <v>2</v>
      </c>
      <c r="H32" s="374">
        <v>1</v>
      </c>
      <c r="I32" s="373">
        <v>0</v>
      </c>
      <c r="J32" s="375">
        <v>0</v>
      </c>
      <c r="K32" s="180"/>
      <c r="L32" s="180"/>
      <c r="M32" s="180"/>
    </row>
    <row r="33" spans="1:13" ht="15" customHeight="1" x14ac:dyDescent="0.2">
      <c r="A33" s="376"/>
      <c r="B33" s="377">
        <v>17</v>
      </c>
      <c r="C33" s="378">
        <v>304</v>
      </c>
      <c r="D33" s="379">
        <v>276</v>
      </c>
      <c r="E33" s="378">
        <v>0</v>
      </c>
      <c r="F33" s="379">
        <v>0</v>
      </c>
      <c r="G33" s="378">
        <v>9</v>
      </c>
      <c r="H33" s="379">
        <v>19</v>
      </c>
      <c r="I33" s="378">
        <v>0</v>
      </c>
      <c r="J33" s="380">
        <v>0</v>
      </c>
      <c r="K33" s="180"/>
      <c r="L33" s="180"/>
      <c r="M33" s="180"/>
    </row>
    <row r="34" spans="1:13" ht="15" customHeight="1" x14ac:dyDescent="0.2">
      <c r="A34" s="371"/>
      <c r="B34" s="372">
        <v>18</v>
      </c>
      <c r="C34" s="373">
        <v>2978</v>
      </c>
      <c r="D34" s="374">
        <v>2470</v>
      </c>
      <c r="E34" s="373">
        <v>0</v>
      </c>
      <c r="F34" s="374">
        <v>0</v>
      </c>
      <c r="G34" s="373">
        <v>834</v>
      </c>
      <c r="H34" s="374">
        <v>616</v>
      </c>
      <c r="I34" s="373">
        <v>0</v>
      </c>
      <c r="J34" s="375">
        <v>0</v>
      </c>
      <c r="K34" s="180"/>
      <c r="L34" s="180"/>
      <c r="M34" s="180"/>
    </row>
    <row r="35" spans="1:13" ht="15" customHeight="1" x14ac:dyDescent="0.2">
      <c r="A35" s="376"/>
      <c r="B35" s="377">
        <v>19</v>
      </c>
      <c r="C35" s="378">
        <v>6040</v>
      </c>
      <c r="D35" s="379">
        <v>5039</v>
      </c>
      <c r="E35" s="378">
        <v>2</v>
      </c>
      <c r="F35" s="379">
        <v>0</v>
      </c>
      <c r="G35" s="378">
        <v>2160</v>
      </c>
      <c r="H35" s="379">
        <v>1553</v>
      </c>
      <c r="I35" s="378">
        <v>0</v>
      </c>
      <c r="J35" s="380">
        <v>0</v>
      </c>
      <c r="K35" s="180"/>
      <c r="L35" s="180"/>
      <c r="M35" s="180"/>
    </row>
    <row r="36" spans="1:13" ht="15" customHeight="1" x14ac:dyDescent="0.2">
      <c r="A36" s="371"/>
      <c r="B36" s="372">
        <v>20</v>
      </c>
      <c r="C36" s="373">
        <v>8232</v>
      </c>
      <c r="D36" s="374">
        <v>6371</v>
      </c>
      <c r="E36" s="373">
        <v>6</v>
      </c>
      <c r="F36" s="374">
        <v>0</v>
      </c>
      <c r="G36" s="373">
        <v>3587</v>
      </c>
      <c r="H36" s="374">
        <v>2378</v>
      </c>
      <c r="I36" s="373">
        <v>1</v>
      </c>
      <c r="J36" s="375">
        <v>0</v>
      </c>
      <c r="K36" s="180"/>
      <c r="L36" s="180"/>
      <c r="M36" s="180"/>
    </row>
    <row r="37" spans="1:13" ht="15" customHeight="1" x14ac:dyDescent="0.2">
      <c r="A37" s="376"/>
      <c r="B37" s="377">
        <v>21</v>
      </c>
      <c r="C37" s="378">
        <v>10598</v>
      </c>
      <c r="D37" s="379">
        <v>8276</v>
      </c>
      <c r="E37" s="378">
        <v>4</v>
      </c>
      <c r="F37" s="379">
        <v>2</v>
      </c>
      <c r="G37" s="378">
        <v>4998</v>
      </c>
      <c r="H37" s="379">
        <v>3240</v>
      </c>
      <c r="I37" s="378">
        <v>1</v>
      </c>
      <c r="J37" s="380">
        <v>0</v>
      </c>
      <c r="K37" s="180"/>
      <c r="L37" s="180"/>
      <c r="M37" s="180"/>
    </row>
    <row r="38" spans="1:13" ht="15" customHeight="1" x14ac:dyDescent="0.2">
      <c r="A38" s="371"/>
      <c r="B38" s="372">
        <v>22</v>
      </c>
      <c r="C38" s="373">
        <v>12361</v>
      </c>
      <c r="D38" s="374">
        <v>9922</v>
      </c>
      <c r="E38" s="373">
        <v>4</v>
      </c>
      <c r="F38" s="374">
        <v>3</v>
      </c>
      <c r="G38" s="373">
        <v>6497</v>
      </c>
      <c r="H38" s="374">
        <v>4608</v>
      </c>
      <c r="I38" s="373">
        <v>1</v>
      </c>
      <c r="J38" s="375">
        <v>1</v>
      </c>
      <c r="K38" s="180"/>
      <c r="L38" s="180"/>
      <c r="M38" s="180"/>
    </row>
    <row r="39" spans="1:13" ht="15" customHeight="1" x14ac:dyDescent="0.2">
      <c r="A39" s="376"/>
      <c r="B39" s="377">
        <v>23</v>
      </c>
      <c r="C39" s="378">
        <v>14382</v>
      </c>
      <c r="D39" s="379">
        <v>11098</v>
      </c>
      <c r="E39" s="378">
        <v>8</v>
      </c>
      <c r="F39" s="379">
        <v>3</v>
      </c>
      <c r="G39" s="378">
        <v>8538</v>
      </c>
      <c r="H39" s="379">
        <v>6972</v>
      </c>
      <c r="I39" s="378">
        <v>4</v>
      </c>
      <c r="J39" s="380">
        <v>1</v>
      </c>
      <c r="K39" s="180"/>
      <c r="L39" s="180"/>
      <c r="M39" s="180"/>
    </row>
    <row r="40" spans="1:13" ht="15" customHeight="1" x14ac:dyDescent="0.2">
      <c r="A40" s="371"/>
      <c r="B40" s="372">
        <v>24</v>
      </c>
      <c r="C40" s="373">
        <v>16648</v>
      </c>
      <c r="D40" s="374">
        <v>13110</v>
      </c>
      <c r="E40" s="373">
        <v>4</v>
      </c>
      <c r="F40" s="374">
        <v>1</v>
      </c>
      <c r="G40" s="373">
        <v>10926</v>
      </c>
      <c r="H40" s="374">
        <v>10110</v>
      </c>
      <c r="I40" s="373">
        <v>3</v>
      </c>
      <c r="J40" s="375">
        <v>1</v>
      </c>
      <c r="K40" s="180"/>
      <c r="L40" s="180"/>
      <c r="M40" s="180"/>
    </row>
    <row r="41" spans="1:13" ht="15" customHeight="1" x14ac:dyDescent="0.2">
      <c r="A41" s="376"/>
      <c r="B41" s="377">
        <v>25</v>
      </c>
      <c r="C41" s="378">
        <v>18171</v>
      </c>
      <c r="D41" s="379">
        <v>14964</v>
      </c>
      <c r="E41" s="378">
        <v>16</v>
      </c>
      <c r="F41" s="379">
        <v>3</v>
      </c>
      <c r="G41" s="378">
        <v>12970</v>
      </c>
      <c r="H41" s="379">
        <v>13025</v>
      </c>
      <c r="I41" s="378">
        <v>1</v>
      </c>
      <c r="J41" s="380">
        <v>2</v>
      </c>
      <c r="K41" s="180"/>
      <c r="L41" s="180"/>
      <c r="M41" s="180"/>
    </row>
    <row r="42" spans="1:13" ht="15" customHeight="1" x14ac:dyDescent="0.2">
      <c r="A42" s="371"/>
      <c r="B42" s="372">
        <v>26</v>
      </c>
      <c r="C42" s="373">
        <v>20637</v>
      </c>
      <c r="D42" s="374">
        <v>16606</v>
      </c>
      <c r="E42" s="373">
        <v>7</v>
      </c>
      <c r="F42" s="374">
        <v>1</v>
      </c>
      <c r="G42" s="373">
        <v>15698</v>
      </c>
      <c r="H42" s="374">
        <v>16498</v>
      </c>
      <c r="I42" s="373">
        <v>5</v>
      </c>
      <c r="J42" s="375">
        <v>1</v>
      </c>
      <c r="K42" s="180"/>
      <c r="L42" s="180"/>
      <c r="M42" s="180"/>
    </row>
    <row r="43" spans="1:13" ht="15" customHeight="1" x14ac:dyDescent="0.2">
      <c r="A43" s="376"/>
      <c r="B43" s="377">
        <v>27</v>
      </c>
      <c r="C43" s="378">
        <v>22109</v>
      </c>
      <c r="D43" s="379">
        <v>18112</v>
      </c>
      <c r="E43" s="378">
        <v>10</v>
      </c>
      <c r="F43" s="379">
        <v>4</v>
      </c>
      <c r="G43" s="378">
        <v>18260</v>
      </c>
      <c r="H43" s="379">
        <v>19516</v>
      </c>
      <c r="I43" s="378">
        <v>8</v>
      </c>
      <c r="J43" s="380">
        <v>2</v>
      </c>
      <c r="K43" s="180"/>
      <c r="L43" s="180"/>
      <c r="M43" s="180"/>
    </row>
    <row r="44" spans="1:13" ht="15" customHeight="1" x14ac:dyDescent="0.2">
      <c r="A44" s="371"/>
      <c r="B44" s="372">
        <v>28</v>
      </c>
      <c r="C44" s="373">
        <v>23336</v>
      </c>
      <c r="D44" s="374">
        <v>19309</v>
      </c>
      <c r="E44" s="373">
        <v>7</v>
      </c>
      <c r="F44" s="374">
        <v>0</v>
      </c>
      <c r="G44" s="373">
        <v>20033</v>
      </c>
      <c r="H44" s="374">
        <v>22958</v>
      </c>
      <c r="I44" s="373">
        <v>6</v>
      </c>
      <c r="J44" s="375">
        <v>1</v>
      </c>
      <c r="K44" s="180"/>
      <c r="L44" s="180"/>
      <c r="M44" s="180"/>
    </row>
    <row r="45" spans="1:13" ht="15" customHeight="1" x14ac:dyDescent="0.2">
      <c r="A45" s="376"/>
      <c r="B45" s="377">
        <v>29</v>
      </c>
      <c r="C45" s="378">
        <v>24732</v>
      </c>
      <c r="D45" s="379">
        <v>20543</v>
      </c>
      <c r="E45" s="378">
        <v>13</v>
      </c>
      <c r="F45" s="379">
        <v>2</v>
      </c>
      <c r="G45" s="378">
        <v>21908</v>
      </c>
      <c r="H45" s="379">
        <v>26062</v>
      </c>
      <c r="I45" s="378">
        <v>9</v>
      </c>
      <c r="J45" s="380">
        <v>2</v>
      </c>
      <c r="K45" s="180"/>
      <c r="L45" s="180"/>
      <c r="M45" s="180"/>
    </row>
    <row r="46" spans="1:13" ht="15" customHeight="1" x14ac:dyDescent="0.2">
      <c r="A46" s="371"/>
      <c r="B46" s="372">
        <v>30</v>
      </c>
      <c r="C46" s="373">
        <v>26477</v>
      </c>
      <c r="D46" s="374">
        <v>22098</v>
      </c>
      <c r="E46" s="373">
        <v>14</v>
      </c>
      <c r="F46" s="374">
        <v>3</v>
      </c>
      <c r="G46" s="373">
        <v>24303</v>
      </c>
      <c r="H46" s="374">
        <v>28363</v>
      </c>
      <c r="I46" s="373">
        <v>6</v>
      </c>
      <c r="J46" s="375">
        <v>2</v>
      </c>
      <c r="K46" s="180"/>
      <c r="L46" s="180"/>
      <c r="M46" s="180"/>
    </row>
    <row r="47" spans="1:13" ht="15" customHeight="1" x14ac:dyDescent="0.2">
      <c r="A47" s="376"/>
      <c r="B47" s="377">
        <v>31</v>
      </c>
      <c r="C47" s="378">
        <v>28104</v>
      </c>
      <c r="D47" s="379">
        <v>23282</v>
      </c>
      <c r="E47" s="378">
        <v>8</v>
      </c>
      <c r="F47" s="379">
        <v>0</v>
      </c>
      <c r="G47" s="378">
        <v>25969</v>
      </c>
      <c r="H47" s="379">
        <v>31494</v>
      </c>
      <c r="I47" s="378">
        <v>5</v>
      </c>
      <c r="J47" s="380">
        <v>5</v>
      </c>
      <c r="K47" s="180"/>
      <c r="L47" s="180"/>
      <c r="M47" s="180"/>
    </row>
    <row r="48" spans="1:13" ht="15" customHeight="1" x14ac:dyDescent="0.2">
      <c r="A48" s="371"/>
      <c r="B48" s="372">
        <v>32</v>
      </c>
      <c r="C48" s="373">
        <v>29253</v>
      </c>
      <c r="D48" s="374">
        <v>24451</v>
      </c>
      <c r="E48" s="373">
        <v>13</v>
      </c>
      <c r="F48" s="374">
        <v>4</v>
      </c>
      <c r="G48" s="373">
        <v>27865</v>
      </c>
      <c r="H48" s="374">
        <v>33737</v>
      </c>
      <c r="I48" s="373">
        <v>9</v>
      </c>
      <c r="J48" s="375">
        <v>5</v>
      </c>
      <c r="K48" s="180"/>
      <c r="L48" s="180"/>
      <c r="M48" s="180"/>
    </row>
    <row r="49" spans="1:13" ht="15" customHeight="1" x14ac:dyDescent="0.2">
      <c r="A49" s="376"/>
      <c r="B49" s="377">
        <v>33</v>
      </c>
      <c r="C49" s="378">
        <v>30710</v>
      </c>
      <c r="D49" s="379">
        <v>25619</v>
      </c>
      <c r="E49" s="378">
        <v>13</v>
      </c>
      <c r="F49" s="379">
        <v>1</v>
      </c>
      <c r="G49" s="378">
        <v>29549</v>
      </c>
      <c r="H49" s="379">
        <v>35484</v>
      </c>
      <c r="I49" s="378">
        <v>8</v>
      </c>
      <c r="J49" s="380">
        <v>2</v>
      </c>
      <c r="K49" s="180"/>
      <c r="L49" s="180"/>
      <c r="M49" s="180"/>
    </row>
    <row r="50" spans="1:13" ht="15" customHeight="1" x14ac:dyDescent="0.2">
      <c r="A50" s="371"/>
      <c r="B50" s="372">
        <v>34</v>
      </c>
      <c r="C50" s="373">
        <v>31750</v>
      </c>
      <c r="D50" s="374">
        <v>26200</v>
      </c>
      <c r="E50" s="373">
        <v>15</v>
      </c>
      <c r="F50" s="374">
        <v>2</v>
      </c>
      <c r="G50" s="373">
        <v>30590</v>
      </c>
      <c r="H50" s="374">
        <v>36829</v>
      </c>
      <c r="I50" s="373">
        <v>4</v>
      </c>
      <c r="J50" s="375">
        <v>1</v>
      </c>
      <c r="K50" s="180"/>
      <c r="L50" s="180"/>
      <c r="M50" s="180"/>
    </row>
    <row r="51" spans="1:13" ht="15" customHeight="1" x14ac:dyDescent="0.2">
      <c r="A51" s="376"/>
      <c r="B51" s="377">
        <v>35</v>
      </c>
      <c r="C51" s="378">
        <v>32043</v>
      </c>
      <c r="D51" s="379">
        <v>26473</v>
      </c>
      <c r="E51" s="378">
        <v>17</v>
      </c>
      <c r="F51" s="379">
        <v>0</v>
      </c>
      <c r="G51" s="378">
        <v>31535</v>
      </c>
      <c r="H51" s="379">
        <v>37529</v>
      </c>
      <c r="I51" s="378">
        <v>7</v>
      </c>
      <c r="J51" s="380">
        <v>1</v>
      </c>
      <c r="K51" s="180"/>
      <c r="L51" s="180"/>
      <c r="M51" s="180"/>
    </row>
    <row r="52" spans="1:13" ht="15" customHeight="1" x14ac:dyDescent="0.2">
      <c r="A52" s="371"/>
      <c r="B52" s="372">
        <v>36</v>
      </c>
      <c r="C52" s="373">
        <v>33467</v>
      </c>
      <c r="D52" s="374">
        <v>27048</v>
      </c>
      <c r="E52" s="373">
        <v>18</v>
      </c>
      <c r="F52" s="374">
        <v>0</v>
      </c>
      <c r="G52" s="373">
        <v>32897</v>
      </c>
      <c r="H52" s="374">
        <v>39069</v>
      </c>
      <c r="I52" s="373">
        <v>3</v>
      </c>
      <c r="J52" s="375">
        <v>2</v>
      </c>
      <c r="K52" s="180"/>
      <c r="L52" s="180"/>
      <c r="M52" s="180"/>
    </row>
    <row r="53" spans="1:13" ht="15" customHeight="1" x14ac:dyDescent="0.2">
      <c r="A53" s="376"/>
      <c r="B53" s="377">
        <v>37</v>
      </c>
      <c r="C53" s="378">
        <v>32138</v>
      </c>
      <c r="D53" s="379">
        <v>25752</v>
      </c>
      <c r="E53" s="378">
        <v>17</v>
      </c>
      <c r="F53" s="379">
        <v>2</v>
      </c>
      <c r="G53" s="378">
        <v>32666</v>
      </c>
      <c r="H53" s="379">
        <v>38138</v>
      </c>
      <c r="I53" s="378">
        <v>11</v>
      </c>
      <c r="J53" s="380">
        <v>4</v>
      </c>
      <c r="K53" s="180"/>
      <c r="L53" s="180"/>
      <c r="M53" s="180"/>
    </row>
    <row r="54" spans="1:13" ht="15" customHeight="1" x14ac:dyDescent="0.2">
      <c r="A54" s="371"/>
      <c r="B54" s="372">
        <v>38</v>
      </c>
      <c r="C54" s="373">
        <v>32347</v>
      </c>
      <c r="D54" s="374">
        <v>26200</v>
      </c>
      <c r="E54" s="373">
        <v>24</v>
      </c>
      <c r="F54" s="374">
        <v>3</v>
      </c>
      <c r="G54" s="373">
        <v>33220</v>
      </c>
      <c r="H54" s="374">
        <v>39510</v>
      </c>
      <c r="I54" s="373">
        <v>5</v>
      </c>
      <c r="J54" s="375">
        <v>1</v>
      </c>
      <c r="K54" s="180"/>
      <c r="L54" s="180"/>
      <c r="M54" s="180"/>
    </row>
    <row r="55" spans="1:13" ht="15" customHeight="1" x14ac:dyDescent="0.2">
      <c r="A55" s="376"/>
      <c r="B55" s="377">
        <v>39</v>
      </c>
      <c r="C55" s="378">
        <v>32876</v>
      </c>
      <c r="D55" s="379">
        <v>26892</v>
      </c>
      <c r="E55" s="378">
        <v>22</v>
      </c>
      <c r="F55" s="379">
        <v>2</v>
      </c>
      <c r="G55" s="378">
        <v>34308</v>
      </c>
      <c r="H55" s="379">
        <v>40293</v>
      </c>
      <c r="I55" s="378">
        <v>4</v>
      </c>
      <c r="J55" s="380">
        <v>5</v>
      </c>
      <c r="K55" s="180"/>
      <c r="L55" s="180"/>
      <c r="M55" s="180"/>
    </row>
    <row r="56" spans="1:13" ht="15" customHeight="1" x14ac:dyDescent="0.2">
      <c r="A56" s="371"/>
      <c r="B56" s="372">
        <v>40</v>
      </c>
      <c r="C56" s="373">
        <v>33049</v>
      </c>
      <c r="D56" s="374">
        <v>26565</v>
      </c>
      <c r="E56" s="373">
        <v>16</v>
      </c>
      <c r="F56" s="374">
        <v>3</v>
      </c>
      <c r="G56" s="373">
        <v>34574</v>
      </c>
      <c r="H56" s="374">
        <v>40470</v>
      </c>
      <c r="I56" s="373">
        <v>6</v>
      </c>
      <c r="J56" s="375">
        <v>8</v>
      </c>
      <c r="K56" s="180"/>
      <c r="L56" s="180"/>
      <c r="M56" s="180"/>
    </row>
    <row r="57" spans="1:13" ht="15" customHeight="1" x14ac:dyDescent="0.2">
      <c r="A57" s="376"/>
      <c r="B57" s="377">
        <v>41</v>
      </c>
      <c r="C57" s="378">
        <v>34262</v>
      </c>
      <c r="D57" s="379">
        <v>26890</v>
      </c>
      <c r="E57" s="378">
        <v>19</v>
      </c>
      <c r="F57" s="379">
        <v>4</v>
      </c>
      <c r="G57" s="378">
        <v>35939</v>
      </c>
      <c r="H57" s="379">
        <v>41827</v>
      </c>
      <c r="I57" s="378">
        <v>5</v>
      </c>
      <c r="J57" s="380">
        <v>4</v>
      </c>
      <c r="K57" s="180"/>
      <c r="L57" s="180"/>
      <c r="M57" s="180"/>
    </row>
    <row r="58" spans="1:13" ht="15" customHeight="1" x14ac:dyDescent="0.2">
      <c r="A58" s="371"/>
      <c r="B58" s="372">
        <v>42</v>
      </c>
      <c r="C58" s="373">
        <v>35207</v>
      </c>
      <c r="D58" s="374">
        <v>27566</v>
      </c>
      <c r="E58" s="373">
        <v>19</v>
      </c>
      <c r="F58" s="374">
        <v>0</v>
      </c>
      <c r="G58" s="373">
        <v>37260</v>
      </c>
      <c r="H58" s="374">
        <v>43834</v>
      </c>
      <c r="I58" s="373">
        <v>13</v>
      </c>
      <c r="J58" s="375">
        <v>3</v>
      </c>
      <c r="K58" s="180"/>
      <c r="L58" s="180"/>
      <c r="M58" s="180"/>
    </row>
    <row r="59" spans="1:13" ht="15" customHeight="1" x14ac:dyDescent="0.2">
      <c r="A59" s="376"/>
      <c r="B59" s="377">
        <v>43</v>
      </c>
      <c r="C59" s="378">
        <v>35403</v>
      </c>
      <c r="D59" s="379">
        <v>27012</v>
      </c>
      <c r="E59" s="378">
        <v>14</v>
      </c>
      <c r="F59" s="379">
        <v>3</v>
      </c>
      <c r="G59" s="378">
        <v>37192</v>
      </c>
      <c r="H59" s="379">
        <v>44181</v>
      </c>
      <c r="I59" s="378">
        <v>8</v>
      </c>
      <c r="J59" s="380">
        <v>6</v>
      </c>
      <c r="K59" s="180"/>
      <c r="L59" s="180"/>
      <c r="M59" s="180"/>
    </row>
    <row r="60" spans="1:13" ht="15" customHeight="1" x14ac:dyDescent="0.2">
      <c r="A60" s="371"/>
      <c r="B60" s="372">
        <v>44</v>
      </c>
      <c r="C60" s="373">
        <v>35039</v>
      </c>
      <c r="D60" s="374">
        <v>26762</v>
      </c>
      <c r="E60" s="373">
        <v>10</v>
      </c>
      <c r="F60" s="374">
        <v>2</v>
      </c>
      <c r="G60" s="373">
        <v>36696</v>
      </c>
      <c r="H60" s="374">
        <v>44636</v>
      </c>
      <c r="I60" s="373">
        <v>6</v>
      </c>
      <c r="J60" s="375">
        <v>3</v>
      </c>
      <c r="K60" s="180"/>
      <c r="L60" s="180"/>
      <c r="M60" s="180"/>
    </row>
    <row r="61" spans="1:13" ht="15" customHeight="1" x14ac:dyDescent="0.2">
      <c r="A61" s="376"/>
      <c r="B61" s="377">
        <v>45</v>
      </c>
      <c r="C61" s="378">
        <v>33869</v>
      </c>
      <c r="D61" s="379">
        <v>25868</v>
      </c>
      <c r="E61" s="378">
        <v>22</v>
      </c>
      <c r="F61" s="379">
        <v>3</v>
      </c>
      <c r="G61" s="378">
        <v>36497</v>
      </c>
      <c r="H61" s="379">
        <v>44501</v>
      </c>
      <c r="I61" s="378">
        <v>4</v>
      </c>
      <c r="J61" s="380">
        <v>2</v>
      </c>
      <c r="K61" s="180"/>
      <c r="L61" s="180"/>
      <c r="M61" s="180"/>
    </row>
    <row r="62" spans="1:13" ht="15" customHeight="1" x14ac:dyDescent="0.2">
      <c r="A62" s="371"/>
      <c r="B62" s="372">
        <v>46</v>
      </c>
      <c r="C62" s="373">
        <v>32723</v>
      </c>
      <c r="D62" s="374">
        <v>24548</v>
      </c>
      <c r="E62" s="373">
        <v>14</v>
      </c>
      <c r="F62" s="374">
        <v>1</v>
      </c>
      <c r="G62" s="373">
        <v>35556</v>
      </c>
      <c r="H62" s="374">
        <v>43230</v>
      </c>
      <c r="I62" s="373">
        <v>9</v>
      </c>
      <c r="J62" s="375">
        <v>2</v>
      </c>
      <c r="K62" s="180"/>
      <c r="L62" s="180"/>
      <c r="M62" s="180"/>
    </row>
    <row r="63" spans="1:13" ht="15" customHeight="1" x14ac:dyDescent="0.2">
      <c r="A63" s="376"/>
      <c r="B63" s="377">
        <v>47</v>
      </c>
      <c r="C63" s="378">
        <v>30781</v>
      </c>
      <c r="D63" s="379">
        <v>23664</v>
      </c>
      <c r="E63" s="378">
        <v>11</v>
      </c>
      <c r="F63" s="379">
        <v>5</v>
      </c>
      <c r="G63" s="378">
        <v>34384</v>
      </c>
      <c r="H63" s="379">
        <v>43254</v>
      </c>
      <c r="I63" s="378">
        <v>8</v>
      </c>
      <c r="J63" s="380">
        <v>2</v>
      </c>
      <c r="K63" s="180"/>
      <c r="L63" s="180"/>
      <c r="M63" s="180"/>
    </row>
    <row r="64" spans="1:13" ht="15" customHeight="1" x14ac:dyDescent="0.2">
      <c r="A64" s="371"/>
      <c r="B64" s="372">
        <v>48</v>
      </c>
      <c r="C64" s="373">
        <v>29445</v>
      </c>
      <c r="D64" s="374">
        <v>23341</v>
      </c>
      <c r="E64" s="373">
        <v>12</v>
      </c>
      <c r="F64" s="374">
        <v>3</v>
      </c>
      <c r="G64" s="373">
        <v>33681</v>
      </c>
      <c r="H64" s="374">
        <v>44666</v>
      </c>
      <c r="I64" s="373">
        <v>6</v>
      </c>
      <c r="J64" s="375">
        <v>3</v>
      </c>
      <c r="K64" s="180"/>
      <c r="L64" s="180"/>
      <c r="M64" s="180"/>
    </row>
    <row r="65" spans="1:13" ht="15" customHeight="1" x14ac:dyDescent="0.2">
      <c r="A65" s="376"/>
      <c r="B65" s="377">
        <v>49</v>
      </c>
      <c r="C65" s="378">
        <v>27630</v>
      </c>
      <c r="D65" s="379">
        <v>22386</v>
      </c>
      <c r="E65" s="378">
        <v>14</v>
      </c>
      <c r="F65" s="379">
        <v>9</v>
      </c>
      <c r="G65" s="378">
        <v>33266</v>
      </c>
      <c r="H65" s="379">
        <v>45285</v>
      </c>
      <c r="I65" s="378">
        <v>10</v>
      </c>
      <c r="J65" s="380">
        <v>3</v>
      </c>
      <c r="K65" s="180"/>
      <c r="L65" s="180"/>
      <c r="M65" s="180"/>
    </row>
    <row r="66" spans="1:13" ht="15" customHeight="1" x14ac:dyDescent="0.2">
      <c r="A66" s="371"/>
      <c r="B66" s="372">
        <v>50</v>
      </c>
      <c r="C66" s="373">
        <v>27368</v>
      </c>
      <c r="D66" s="374">
        <v>22098</v>
      </c>
      <c r="E66" s="373">
        <v>15</v>
      </c>
      <c r="F66" s="374">
        <v>2</v>
      </c>
      <c r="G66" s="373">
        <v>33848</v>
      </c>
      <c r="H66" s="374">
        <v>46603</v>
      </c>
      <c r="I66" s="373">
        <v>11</v>
      </c>
      <c r="J66" s="375">
        <v>2</v>
      </c>
      <c r="K66" s="180"/>
      <c r="L66" s="180"/>
      <c r="M66" s="180"/>
    </row>
    <row r="67" spans="1:13" ht="15" customHeight="1" x14ac:dyDescent="0.2">
      <c r="A67" s="376"/>
      <c r="B67" s="377">
        <v>51</v>
      </c>
      <c r="C67" s="378">
        <v>26342</v>
      </c>
      <c r="D67" s="379">
        <v>21823</v>
      </c>
      <c r="E67" s="378">
        <v>12</v>
      </c>
      <c r="F67" s="379">
        <v>2</v>
      </c>
      <c r="G67" s="378">
        <v>33714</v>
      </c>
      <c r="H67" s="379">
        <v>47090</v>
      </c>
      <c r="I67" s="378">
        <v>9</v>
      </c>
      <c r="J67" s="380">
        <v>7</v>
      </c>
      <c r="K67" s="180"/>
      <c r="L67" s="180"/>
      <c r="M67" s="180"/>
    </row>
    <row r="68" spans="1:13" ht="15" customHeight="1" x14ac:dyDescent="0.2">
      <c r="A68" s="371"/>
      <c r="B68" s="372">
        <v>52</v>
      </c>
      <c r="C68" s="373">
        <v>25896</v>
      </c>
      <c r="D68" s="374">
        <v>21854</v>
      </c>
      <c r="E68" s="373">
        <v>16</v>
      </c>
      <c r="F68" s="374">
        <v>5</v>
      </c>
      <c r="G68" s="373">
        <v>33587</v>
      </c>
      <c r="H68" s="374">
        <v>46021</v>
      </c>
      <c r="I68" s="373">
        <v>10</v>
      </c>
      <c r="J68" s="375">
        <v>3</v>
      </c>
      <c r="K68" s="180"/>
      <c r="L68" s="180"/>
      <c r="M68" s="180"/>
    </row>
    <row r="69" spans="1:13" ht="15" customHeight="1" x14ac:dyDescent="0.2">
      <c r="A69" s="376"/>
      <c r="B69" s="377">
        <v>53</v>
      </c>
      <c r="C69" s="378">
        <v>25937</v>
      </c>
      <c r="D69" s="379">
        <v>20623</v>
      </c>
      <c r="E69" s="378">
        <v>10</v>
      </c>
      <c r="F69" s="379">
        <v>3</v>
      </c>
      <c r="G69" s="378">
        <v>34336</v>
      </c>
      <c r="H69" s="379">
        <v>44556</v>
      </c>
      <c r="I69" s="378">
        <v>15</v>
      </c>
      <c r="J69" s="380">
        <v>2</v>
      </c>
      <c r="K69" s="180"/>
      <c r="L69" s="180"/>
      <c r="M69" s="180"/>
    </row>
    <row r="70" spans="1:13" ht="15" customHeight="1" x14ac:dyDescent="0.2">
      <c r="A70" s="371"/>
      <c r="B70" s="372">
        <v>54</v>
      </c>
      <c r="C70" s="373">
        <v>25111</v>
      </c>
      <c r="D70" s="374">
        <v>20106</v>
      </c>
      <c r="E70" s="373">
        <v>18</v>
      </c>
      <c r="F70" s="374">
        <v>3</v>
      </c>
      <c r="G70" s="373">
        <v>32612</v>
      </c>
      <c r="H70" s="374">
        <v>43322</v>
      </c>
      <c r="I70" s="373">
        <v>6</v>
      </c>
      <c r="J70" s="375">
        <v>4</v>
      </c>
      <c r="K70" s="180"/>
      <c r="L70" s="180"/>
      <c r="M70" s="180"/>
    </row>
    <row r="71" spans="1:13" ht="15" customHeight="1" x14ac:dyDescent="0.2">
      <c r="A71" s="376"/>
      <c r="B71" s="377">
        <v>55</v>
      </c>
      <c r="C71" s="378">
        <v>23852</v>
      </c>
      <c r="D71" s="379">
        <v>19038</v>
      </c>
      <c r="E71" s="378">
        <v>16</v>
      </c>
      <c r="F71" s="379">
        <v>1</v>
      </c>
      <c r="G71" s="378">
        <v>31067</v>
      </c>
      <c r="H71" s="379">
        <v>40528</v>
      </c>
      <c r="I71" s="378">
        <v>8</v>
      </c>
      <c r="J71" s="380">
        <v>3</v>
      </c>
      <c r="K71" s="180"/>
      <c r="L71" s="180"/>
      <c r="M71" s="180"/>
    </row>
    <row r="72" spans="1:13" ht="15" customHeight="1" x14ac:dyDescent="0.2">
      <c r="A72" s="371"/>
      <c r="B72" s="372">
        <v>56</v>
      </c>
      <c r="C72" s="373">
        <v>22896</v>
      </c>
      <c r="D72" s="374">
        <v>17910</v>
      </c>
      <c r="E72" s="373">
        <v>4</v>
      </c>
      <c r="F72" s="374">
        <v>2</v>
      </c>
      <c r="G72" s="373">
        <v>29808</v>
      </c>
      <c r="H72" s="374">
        <v>38336</v>
      </c>
      <c r="I72" s="373">
        <v>10</v>
      </c>
      <c r="J72" s="375">
        <v>1</v>
      </c>
      <c r="K72" s="180"/>
      <c r="L72" s="180"/>
      <c r="M72" s="180"/>
    </row>
    <row r="73" spans="1:13" ht="15" customHeight="1" thickBot="1" x14ac:dyDescent="0.25">
      <c r="A73" s="381"/>
      <c r="B73" s="382">
        <v>57</v>
      </c>
      <c r="C73" s="378">
        <v>20773</v>
      </c>
      <c r="D73" s="379">
        <v>15831</v>
      </c>
      <c r="E73" s="378">
        <v>11</v>
      </c>
      <c r="F73" s="379">
        <v>1</v>
      </c>
      <c r="G73" s="378">
        <v>27630</v>
      </c>
      <c r="H73" s="379">
        <v>34519</v>
      </c>
      <c r="I73" s="378">
        <v>6</v>
      </c>
      <c r="J73" s="380">
        <v>1</v>
      </c>
      <c r="K73" s="180"/>
      <c r="L73" s="180"/>
      <c r="M73" s="180"/>
    </row>
    <row r="74" spans="1:13" ht="15" customHeight="1" x14ac:dyDescent="0.2">
      <c r="A74" s="383"/>
      <c r="B74" s="384">
        <v>58</v>
      </c>
      <c r="C74" s="373">
        <v>18393</v>
      </c>
      <c r="D74" s="374">
        <v>14226</v>
      </c>
      <c r="E74" s="373">
        <v>13</v>
      </c>
      <c r="F74" s="374">
        <v>1</v>
      </c>
      <c r="G74" s="373">
        <v>25172</v>
      </c>
      <c r="H74" s="374">
        <v>30721</v>
      </c>
      <c r="I74" s="373">
        <v>12</v>
      </c>
      <c r="J74" s="375">
        <v>4</v>
      </c>
      <c r="K74" s="180"/>
      <c r="L74" s="180"/>
      <c r="M74" s="180"/>
    </row>
    <row r="75" spans="1:13" ht="15" customHeight="1" x14ac:dyDescent="0.2">
      <c r="A75" s="376"/>
      <c r="B75" s="377">
        <v>59</v>
      </c>
      <c r="C75" s="378">
        <v>17119</v>
      </c>
      <c r="D75" s="379">
        <v>13102</v>
      </c>
      <c r="E75" s="378">
        <v>9</v>
      </c>
      <c r="F75" s="379">
        <v>1</v>
      </c>
      <c r="G75" s="378">
        <v>23675</v>
      </c>
      <c r="H75" s="379">
        <v>27500</v>
      </c>
      <c r="I75" s="378">
        <v>3</v>
      </c>
      <c r="J75" s="380">
        <v>5</v>
      </c>
      <c r="K75" s="180"/>
      <c r="L75" s="180"/>
      <c r="M75" s="180"/>
    </row>
    <row r="76" spans="1:13" ht="15" customHeight="1" x14ac:dyDescent="0.2">
      <c r="A76" s="371"/>
      <c r="B76" s="372">
        <v>60</v>
      </c>
      <c r="C76" s="373">
        <v>16067</v>
      </c>
      <c r="D76" s="374">
        <v>11468</v>
      </c>
      <c r="E76" s="373">
        <v>12</v>
      </c>
      <c r="F76" s="374">
        <v>4</v>
      </c>
      <c r="G76" s="373">
        <v>21590</v>
      </c>
      <c r="H76" s="374">
        <v>24044</v>
      </c>
      <c r="I76" s="373">
        <v>2</v>
      </c>
      <c r="J76" s="375">
        <v>1</v>
      </c>
      <c r="K76" s="180"/>
      <c r="L76" s="180"/>
      <c r="M76" s="180"/>
    </row>
    <row r="77" spans="1:13" ht="15" customHeight="1" x14ac:dyDescent="0.2">
      <c r="A77" s="376"/>
      <c r="B77" s="377">
        <v>61</v>
      </c>
      <c r="C77" s="378">
        <v>14378</v>
      </c>
      <c r="D77" s="379">
        <v>10363</v>
      </c>
      <c r="E77" s="378">
        <v>1</v>
      </c>
      <c r="F77" s="379">
        <v>2</v>
      </c>
      <c r="G77" s="378">
        <v>20180</v>
      </c>
      <c r="H77" s="379">
        <v>21546</v>
      </c>
      <c r="I77" s="378">
        <v>8</v>
      </c>
      <c r="J77" s="380">
        <v>0</v>
      </c>
      <c r="K77" s="180"/>
      <c r="L77" s="180"/>
      <c r="M77" s="180"/>
    </row>
    <row r="78" spans="1:13" ht="15" customHeight="1" x14ac:dyDescent="0.2">
      <c r="A78" s="371"/>
      <c r="B78" s="372">
        <v>62</v>
      </c>
      <c r="C78" s="373">
        <v>12855</v>
      </c>
      <c r="D78" s="374">
        <v>8843</v>
      </c>
      <c r="E78" s="373">
        <v>3</v>
      </c>
      <c r="F78" s="374">
        <v>1</v>
      </c>
      <c r="G78" s="373">
        <v>18261</v>
      </c>
      <c r="H78" s="374">
        <v>19342</v>
      </c>
      <c r="I78" s="373">
        <v>1</v>
      </c>
      <c r="J78" s="375">
        <v>1</v>
      </c>
      <c r="K78" s="180"/>
      <c r="L78" s="180"/>
      <c r="M78" s="180"/>
    </row>
    <row r="79" spans="1:13" ht="15" customHeight="1" x14ac:dyDescent="0.2">
      <c r="A79" s="376"/>
      <c r="B79" s="377">
        <v>63</v>
      </c>
      <c r="C79" s="378">
        <v>11188</v>
      </c>
      <c r="D79" s="379">
        <v>7715</v>
      </c>
      <c r="E79" s="378">
        <v>5</v>
      </c>
      <c r="F79" s="379">
        <v>0</v>
      </c>
      <c r="G79" s="378">
        <v>16056</v>
      </c>
      <c r="H79" s="379">
        <v>16587</v>
      </c>
      <c r="I79" s="378">
        <v>4</v>
      </c>
      <c r="J79" s="380">
        <v>0</v>
      </c>
      <c r="K79" s="180"/>
      <c r="L79" s="180"/>
      <c r="M79" s="180"/>
    </row>
    <row r="80" spans="1:13" ht="15" customHeight="1" x14ac:dyDescent="0.2">
      <c r="A80" s="371"/>
      <c r="B80" s="372">
        <v>64</v>
      </c>
      <c r="C80" s="373">
        <v>9633</v>
      </c>
      <c r="D80" s="374">
        <v>6971</v>
      </c>
      <c r="E80" s="373">
        <v>2</v>
      </c>
      <c r="F80" s="374">
        <v>0</v>
      </c>
      <c r="G80" s="373">
        <v>14277</v>
      </c>
      <c r="H80" s="374">
        <v>14767</v>
      </c>
      <c r="I80" s="373">
        <v>0</v>
      </c>
      <c r="J80" s="375">
        <v>0</v>
      </c>
      <c r="K80" s="180"/>
      <c r="L80" s="180"/>
      <c r="M80" s="180"/>
    </row>
    <row r="81" spans="1:13" ht="15" customHeight="1" x14ac:dyDescent="0.2">
      <c r="A81" s="376"/>
      <c r="B81" s="377">
        <v>65</v>
      </c>
      <c r="C81" s="378">
        <v>8710</v>
      </c>
      <c r="D81" s="379">
        <v>6109</v>
      </c>
      <c r="E81" s="378">
        <v>5</v>
      </c>
      <c r="F81" s="379">
        <v>1</v>
      </c>
      <c r="G81" s="378">
        <v>12609</v>
      </c>
      <c r="H81" s="379">
        <v>12712</v>
      </c>
      <c r="I81" s="378">
        <v>7</v>
      </c>
      <c r="J81" s="380">
        <v>1</v>
      </c>
      <c r="K81" s="180"/>
      <c r="L81" s="180"/>
      <c r="M81" s="180"/>
    </row>
    <row r="82" spans="1:13" ht="15" customHeight="1" x14ac:dyDescent="0.2">
      <c r="A82" s="371"/>
      <c r="B82" s="372">
        <v>66</v>
      </c>
      <c r="C82" s="373">
        <v>7172</v>
      </c>
      <c r="D82" s="374">
        <v>5407</v>
      </c>
      <c r="E82" s="373">
        <v>1</v>
      </c>
      <c r="F82" s="374">
        <v>0</v>
      </c>
      <c r="G82" s="373">
        <v>11220</v>
      </c>
      <c r="H82" s="374">
        <v>10892</v>
      </c>
      <c r="I82" s="373">
        <v>1</v>
      </c>
      <c r="J82" s="375">
        <v>1</v>
      </c>
      <c r="K82" s="180"/>
      <c r="L82" s="180"/>
      <c r="M82" s="180"/>
    </row>
    <row r="83" spans="1:13" ht="15" customHeight="1" x14ac:dyDescent="0.2">
      <c r="A83" s="376"/>
      <c r="B83" s="377">
        <v>67</v>
      </c>
      <c r="C83" s="378">
        <v>6028</v>
      </c>
      <c r="D83" s="379">
        <v>4294</v>
      </c>
      <c r="E83" s="378">
        <v>3</v>
      </c>
      <c r="F83" s="379">
        <v>0</v>
      </c>
      <c r="G83" s="378">
        <v>9657</v>
      </c>
      <c r="H83" s="379">
        <v>9291</v>
      </c>
      <c r="I83" s="378">
        <v>5</v>
      </c>
      <c r="J83" s="380">
        <v>0</v>
      </c>
      <c r="K83" s="180"/>
      <c r="L83" s="180"/>
      <c r="M83" s="180"/>
    </row>
    <row r="84" spans="1:13" ht="15" customHeight="1" x14ac:dyDescent="0.2">
      <c r="A84" s="371"/>
      <c r="B84" s="372">
        <v>68</v>
      </c>
      <c r="C84" s="373">
        <v>5211</v>
      </c>
      <c r="D84" s="374">
        <v>3847</v>
      </c>
      <c r="E84" s="373">
        <v>3</v>
      </c>
      <c r="F84" s="374">
        <v>3</v>
      </c>
      <c r="G84" s="373">
        <v>7926</v>
      </c>
      <c r="H84" s="374">
        <v>7637</v>
      </c>
      <c r="I84" s="373">
        <v>1</v>
      </c>
      <c r="J84" s="375">
        <v>1</v>
      </c>
      <c r="K84" s="180"/>
      <c r="L84" s="180"/>
      <c r="M84" s="180"/>
    </row>
    <row r="85" spans="1:13" ht="15" customHeight="1" x14ac:dyDescent="0.2">
      <c r="A85" s="376"/>
      <c r="B85" s="377">
        <v>69</v>
      </c>
      <c r="C85" s="378">
        <v>4953</v>
      </c>
      <c r="D85" s="379">
        <v>3184</v>
      </c>
      <c r="E85" s="378">
        <v>1</v>
      </c>
      <c r="F85" s="379">
        <v>0</v>
      </c>
      <c r="G85" s="378">
        <v>6850</v>
      </c>
      <c r="H85" s="379">
        <v>6540</v>
      </c>
      <c r="I85" s="378">
        <v>3</v>
      </c>
      <c r="J85" s="380">
        <v>1</v>
      </c>
      <c r="K85" s="180"/>
      <c r="L85" s="180"/>
      <c r="M85" s="180"/>
    </row>
    <row r="86" spans="1:13" ht="15" customHeight="1" x14ac:dyDescent="0.2">
      <c r="A86" s="371"/>
      <c r="B86" s="372">
        <v>70</v>
      </c>
      <c r="C86" s="373">
        <v>4314</v>
      </c>
      <c r="D86" s="374">
        <v>2510</v>
      </c>
      <c r="E86" s="373">
        <v>3</v>
      </c>
      <c r="F86" s="374">
        <v>0</v>
      </c>
      <c r="G86" s="373">
        <v>3858</v>
      </c>
      <c r="H86" s="374">
        <v>3105</v>
      </c>
      <c r="I86" s="373">
        <v>0</v>
      </c>
      <c r="J86" s="375">
        <v>0</v>
      </c>
      <c r="K86" s="180"/>
      <c r="L86" s="180"/>
      <c r="M86" s="180"/>
    </row>
    <row r="87" spans="1:13" ht="15" customHeight="1" x14ac:dyDescent="0.2">
      <c r="A87" s="376"/>
      <c r="B87" s="377">
        <v>71</v>
      </c>
      <c r="C87" s="378">
        <v>3262</v>
      </c>
      <c r="D87" s="379">
        <v>2075</v>
      </c>
      <c r="E87" s="378">
        <v>2</v>
      </c>
      <c r="F87" s="379">
        <v>0</v>
      </c>
      <c r="G87" s="378">
        <v>1561</v>
      </c>
      <c r="H87" s="379">
        <v>812</v>
      </c>
      <c r="I87" s="378">
        <v>0</v>
      </c>
      <c r="J87" s="380">
        <v>0</v>
      </c>
      <c r="K87" s="180"/>
      <c r="L87" s="180"/>
      <c r="M87" s="180"/>
    </row>
    <row r="88" spans="1:13" ht="15" customHeight="1" x14ac:dyDescent="0.2">
      <c r="A88" s="371"/>
      <c r="B88" s="372">
        <v>72</v>
      </c>
      <c r="C88" s="373">
        <v>2360</v>
      </c>
      <c r="D88" s="374">
        <v>1743</v>
      </c>
      <c r="E88" s="373">
        <v>2</v>
      </c>
      <c r="F88" s="374">
        <v>0</v>
      </c>
      <c r="G88" s="373">
        <v>1165</v>
      </c>
      <c r="H88" s="374">
        <v>638</v>
      </c>
      <c r="I88" s="373">
        <v>0</v>
      </c>
      <c r="J88" s="375">
        <v>0</v>
      </c>
      <c r="K88" s="180"/>
      <c r="L88" s="180"/>
      <c r="M88" s="180"/>
    </row>
    <row r="89" spans="1:13" ht="15" customHeight="1" x14ac:dyDescent="0.2">
      <c r="A89" s="376"/>
      <c r="B89" s="377">
        <v>73</v>
      </c>
      <c r="C89" s="378">
        <v>2056</v>
      </c>
      <c r="D89" s="379">
        <v>1511</v>
      </c>
      <c r="E89" s="378">
        <v>0</v>
      </c>
      <c r="F89" s="379">
        <v>0</v>
      </c>
      <c r="G89" s="378">
        <v>777</v>
      </c>
      <c r="H89" s="379">
        <v>407</v>
      </c>
      <c r="I89" s="378">
        <v>0</v>
      </c>
      <c r="J89" s="380">
        <v>0</v>
      </c>
      <c r="K89" s="180"/>
      <c r="L89" s="180"/>
      <c r="M89" s="180"/>
    </row>
    <row r="90" spans="1:13" ht="15" customHeight="1" x14ac:dyDescent="0.2">
      <c r="A90" s="371"/>
      <c r="B90" s="372">
        <v>74</v>
      </c>
      <c r="C90" s="373">
        <v>1727</v>
      </c>
      <c r="D90" s="374">
        <v>1280</v>
      </c>
      <c r="E90" s="373">
        <v>0</v>
      </c>
      <c r="F90" s="374">
        <v>0</v>
      </c>
      <c r="G90" s="373">
        <v>593</v>
      </c>
      <c r="H90" s="374">
        <v>314</v>
      </c>
      <c r="I90" s="373">
        <v>0</v>
      </c>
      <c r="J90" s="375">
        <v>0</v>
      </c>
      <c r="K90" s="180"/>
      <c r="L90" s="180"/>
      <c r="M90" s="180"/>
    </row>
    <row r="91" spans="1:13" ht="15" customHeight="1" x14ac:dyDescent="0.2">
      <c r="A91" s="376"/>
      <c r="B91" s="377">
        <v>75</v>
      </c>
      <c r="C91" s="378">
        <v>1375</v>
      </c>
      <c r="D91" s="379">
        <v>979</v>
      </c>
      <c r="E91" s="378">
        <v>1</v>
      </c>
      <c r="F91" s="379">
        <v>0</v>
      </c>
      <c r="G91" s="378">
        <v>321</v>
      </c>
      <c r="H91" s="379">
        <v>194</v>
      </c>
      <c r="I91" s="378">
        <v>0</v>
      </c>
      <c r="J91" s="380">
        <v>0</v>
      </c>
      <c r="K91" s="180"/>
      <c r="L91" s="180"/>
      <c r="M91" s="180"/>
    </row>
    <row r="92" spans="1:13" ht="15" customHeight="1" x14ac:dyDescent="0.2">
      <c r="A92" s="371"/>
      <c r="B92" s="372">
        <v>76</v>
      </c>
      <c r="C92" s="373">
        <v>1062</v>
      </c>
      <c r="D92" s="374">
        <v>772</v>
      </c>
      <c r="E92" s="373">
        <v>0</v>
      </c>
      <c r="F92" s="374">
        <v>0</v>
      </c>
      <c r="G92" s="373">
        <v>159</v>
      </c>
      <c r="H92" s="374">
        <v>140</v>
      </c>
      <c r="I92" s="373">
        <v>0</v>
      </c>
      <c r="J92" s="375">
        <v>0</v>
      </c>
      <c r="K92" s="180"/>
      <c r="L92" s="180"/>
      <c r="M92" s="180"/>
    </row>
    <row r="93" spans="1:13" ht="15" customHeight="1" x14ac:dyDescent="0.2">
      <c r="A93" s="376"/>
      <c r="B93" s="377">
        <v>77</v>
      </c>
      <c r="C93" s="378">
        <v>835</v>
      </c>
      <c r="D93" s="379">
        <v>591</v>
      </c>
      <c r="E93" s="378">
        <v>0</v>
      </c>
      <c r="F93" s="379">
        <v>0</v>
      </c>
      <c r="G93" s="378">
        <v>53</v>
      </c>
      <c r="H93" s="379">
        <v>78</v>
      </c>
      <c r="I93" s="378">
        <v>0</v>
      </c>
      <c r="J93" s="380">
        <v>0</v>
      </c>
      <c r="K93" s="180"/>
      <c r="L93" s="180"/>
      <c r="M93" s="180"/>
    </row>
    <row r="94" spans="1:13" ht="15" customHeight="1" x14ac:dyDescent="0.2">
      <c r="A94" s="371"/>
      <c r="B94" s="372">
        <v>78</v>
      </c>
      <c r="C94" s="373">
        <v>640</v>
      </c>
      <c r="D94" s="374">
        <v>494</v>
      </c>
      <c r="E94" s="373">
        <v>0</v>
      </c>
      <c r="F94" s="374">
        <v>0</v>
      </c>
      <c r="G94" s="373">
        <v>19</v>
      </c>
      <c r="H94" s="374">
        <v>38</v>
      </c>
      <c r="I94" s="373">
        <v>0</v>
      </c>
      <c r="J94" s="375">
        <v>0</v>
      </c>
      <c r="K94" s="180"/>
      <c r="L94" s="180"/>
      <c r="M94" s="180"/>
    </row>
    <row r="95" spans="1:13" ht="15" customHeight="1" x14ac:dyDescent="0.2">
      <c r="A95" s="376"/>
      <c r="B95" s="377">
        <v>79</v>
      </c>
      <c r="C95" s="378">
        <v>559</v>
      </c>
      <c r="D95" s="379">
        <v>396</v>
      </c>
      <c r="E95" s="378">
        <v>0</v>
      </c>
      <c r="F95" s="379">
        <v>0</v>
      </c>
      <c r="G95" s="378">
        <v>12</v>
      </c>
      <c r="H95" s="379">
        <v>13</v>
      </c>
      <c r="I95" s="378">
        <v>0</v>
      </c>
      <c r="J95" s="380">
        <v>0</v>
      </c>
      <c r="K95" s="180"/>
      <c r="L95" s="180"/>
      <c r="M95" s="180"/>
    </row>
    <row r="96" spans="1:13" ht="15" customHeight="1" x14ac:dyDescent="0.2">
      <c r="A96" s="371"/>
      <c r="B96" s="372">
        <v>80</v>
      </c>
      <c r="C96" s="373">
        <v>464</v>
      </c>
      <c r="D96" s="374">
        <v>345</v>
      </c>
      <c r="E96" s="373">
        <v>0</v>
      </c>
      <c r="F96" s="374">
        <v>0</v>
      </c>
      <c r="G96" s="373">
        <v>14</v>
      </c>
      <c r="H96" s="374">
        <v>12</v>
      </c>
      <c r="I96" s="373">
        <v>1</v>
      </c>
      <c r="J96" s="375">
        <v>0</v>
      </c>
      <c r="K96" s="180"/>
      <c r="L96" s="180"/>
      <c r="M96" s="180"/>
    </row>
    <row r="97" spans="1:13" ht="15" customHeight="1" x14ac:dyDescent="0.2">
      <c r="A97" s="376"/>
      <c r="B97" s="377">
        <v>81</v>
      </c>
      <c r="C97" s="378">
        <v>409</v>
      </c>
      <c r="D97" s="379">
        <v>300</v>
      </c>
      <c r="E97" s="378">
        <v>0</v>
      </c>
      <c r="F97" s="379">
        <v>0</v>
      </c>
      <c r="G97" s="378">
        <v>8</v>
      </c>
      <c r="H97" s="379">
        <v>6</v>
      </c>
      <c r="I97" s="378">
        <v>0</v>
      </c>
      <c r="J97" s="380">
        <v>0</v>
      </c>
      <c r="K97" s="180"/>
      <c r="L97" s="180"/>
      <c r="M97" s="180"/>
    </row>
    <row r="98" spans="1:13" ht="15" customHeight="1" x14ac:dyDescent="0.2">
      <c r="A98" s="371"/>
      <c r="B98" s="372">
        <v>82</v>
      </c>
      <c r="C98" s="373">
        <v>343</v>
      </c>
      <c r="D98" s="374">
        <v>244</v>
      </c>
      <c r="E98" s="373">
        <v>0</v>
      </c>
      <c r="F98" s="374">
        <v>0</v>
      </c>
      <c r="G98" s="373">
        <v>2</v>
      </c>
      <c r="H98" s="374">
        <v>3</v>
      </c>
      <c r="I98" s="373">
        <v>0</v>
      </c>
      <c r="J98" s="375">
        <v>0</v>
      </c>
      <c r="K98" s="180"/>
      <c r="L98" s="180"/>
      <c r="M98" s="180"/>
    </row>
    <row r="99" spans="1:13" ht="15" customHeight="1" x14ac:dyDescent="0.2">
      <c r="A99" s="376"/>
      <c r="B99" s="377">
        <v>83</v>
      </c>
      <c r="C99" s="378">
        <v>306</v>
      </c>
      <c r="D99" s="379">
        <v>220</v>
      </c>
      <c r="E99" s="378">
        <v>0</v>
      </c>
      <c r="F99" s="379">
        <v>0</v>
      </c>
      <c r="G99" s="378">
        <v>0</v>
      </c>
      <c r="H99" s="379">
        <v>2</v>
      </c>
      <c r="I99" s="378">
        <v>0</v>
      </c>
      <c r="J99" s="380">
        <v>0</v>
      </c>
      <c r="K99" s="180"/>
      <c r="L99" s="180"/>
      <c r="M99" s="180"/>
    </row>
    <row r="100" spans="1:13" ht="15" customHeight="1" x14ac:dyDescent="0.2">
      <c r="A100" s="371"/>
      <c r="B100" s="372">
        <v>84</v>
      </c>
      <c r="C100" s="373">
        <v>219</v>
      </c>
      <c r="D100" s="374">
        <v>168</v>
      </c>
      <c r="E100" s="373">
        <v>0</v>
      </c>
      <c r="F100" s="374">
        <v>0</v>
      </c>
      <c r="G100" s="373">
        <v>0</v>
      </c>
      <c r="H100" s="374">
        <v>5</v>
      </c>
      <c r="I100" s="373">
        <v>0</v>
      </c>
      <c r="J100" s="375">
        <v>0</v>
      </c>
      <c r="K100" s="180"/>
      <c r="L100" s="180"/>
      <c r="M100" s="180"/>
    </row>
    <row r="101" spans="1:13" ht="15" customHeight="1" x14ac:dyDescent="0.2">
      <c r="A101" s="376"/>
      <c r="B101" s="377">
        <v>85</v>
      </c>
      <c r="C101" s="378">
        <v>234</v>
      </c>
      <c r="D101" s="379">
        <v>153</v>
      </c>
      <c r="E101" s="378">
        <v>0</v>
      </c>
      <c r="F101" s="379">
        <v>0</v>
      </c>
      <c r="G101" s="378">
        <v>1</v>
      </c>
      <c r="H101" s="379">
        <v>0</v>
      </c>
      <c r="I101" s="378">
        <v>0</v>
      </c>
      <c r="J101" s="380">
        <v>0</v>
      </c>
      <c r="K101" s="180"/>
      <c r="L101" s="180"/>
      <c r="M101" s="180"/>
    </row>
    <row r="102" spans="1:13" ht="15" customHeight="1" x14ac:dyDescent="0.2">
      <c r="A102" s="371"/>
      <c r="B102" s="372">
        <v>86</v>
      </c>
      <c r="C102" s="373">
        <v>197</v>
      </c>
      <c r="D102" s="374">
        <v>157</v>
      </c>
      <c r="E102" s="373">
        <v>0</v>
      </c>
      <c r="F102" s="374">
        <v>0</v>
      </c>
      <c r="G102" s="373">
        <v>1</v>
      </c>
      <c r="H102" s="374">
        <v>1</v>
      </c>
      <c r="I102" s="373">
        <v>0</v>
      </c>
      <c r="J102" s="375">
        <v>0</v>
      </c>
      <c r="K102" s="180"/>
      <c r="L102" s="180"/>
      <c r="M102" s="180"/>
    </row>
    <row r="103" spans="1:13" ht="15" customHeight="1" x14ac:dyDescent="0.2">
      <c r="A103" s="376"/>
      <c r="B103" s="377">
        <v>87</v>
      </c>
      <c r="C103" s="378">
        <v>155</v>
      </c>
      <c r="D103" s="379">
        <v>99</v>
      </c>
      <c r="E103" s="378">
        <v>0</v>
      </c>
      <c r="F103" s="379">
        <v>0</v>
      </c>
      <c r="G103" s="378">
        <v>0</v>
      </c>
      <c r="H103" s="379">
        <v>0</v>
      </c>
      <c r="I103" s="378">
        <v>0</v>
      </c>
      <c r="J103" s="380">
        <v>0</v>
      </c>
      <c r="K103" s="180"/>
      <c r="L103" s="180"/>
      <c r="M103" s="180"/>
    </row>
    <row r="104" spans="1:13" ht="15" customHeight="1" x14ac:dyDescent="0.2">
      <c r="A104" s="371"/>
      <c r="B104" s="372">
        <v>88</v>
      </c>
      <c r="C104" s="373">
        <v>126</v>
      </c>
      <c r="D104" s="374">
        <v>84</v>
      </c>
      <c r="E104" s="373">
        <v>0</v>
      </c>
      <c r="F104" s="374">
        <v>0</v>
      </c>
      <c r="G104" s="373">
        <v>0</v>
      </c>
      <c r="H104" s="374">
        <v>0</v>
      </c>
      <c r="I104" s="373">
        <v>0</v>
      </c>
      <c r="J104" s="375">
        <v>0</v>
      </c>
      <c r="K104" s="180"/>
      <c r="L104" s="180"/>
      <c r="M104" s="180"/>
    </row>
    <row r="105" spans="1:13" ht="15" customHeight="1" x14ac:dyDescent="0.2">
      <c r="A105" s="376"/>
      <c r="B105" s="377">
        <v>89</v>
      </c>
      <c r="C105" s="378">
        <v>97</v>
      </c>
      <c r="D105" s="379">
        <v>72</v>
      </c>
      <c r="E105" s="378">
        <v>0</v>
      </c>
      <c r="F105" s="379">
        <v>0</v>
      </c>
      <c r="G105" s="378">
        <v>0</v>
      </c>
      <c r="H105" s="379">
        <v>1</v>
      </c>
      <c r="I105" s="378">
        <v>0</v>
      </c>
      <c r="J105" s="380">
        <v>0</v>
      </c>
      <c r="K105" s="180"/>
      <c r="L105" s="180"/>
      <c r="M105" s="180"/>
    </row>
    <row r="106" spans="1:13" ht="15" customHeight="1" x14ac:dyDescent="0.2">
      <c r="A106" s="371"/>
      <c r="B106" s="372">
        <v>90</v>
      </c>
      <c r="C106" s="373">
        <v>74</v>
      </c>
      <c r="D106" s="374">
        <v>51</v>
      </c>
      <c r="E106" s="373">
        <v>0</v>
      </c>
      <c r="F106" s="374">
        <v>0</v>
      </c>
      <c r="G106" s="373">
        <v>0</v>
      </c>
      <c r="H106" s="374">
        <v>0</v>
      </c>
      <c r="I106" s="373">
        <v>0</v>
      </c>
      <c r="J106" s="375">
        <v>0</v>
      </c>
      <c r="K106" s="180"/>
      <c r="L106" s="180"/>
      <c r="M106" s="180"/>
    </row>
    <row r="107" spans="1:13" ht="15" customHeight="1" x14ac:dyDescent="0.2">
      <c r="A107" s="376"/>
      <c r="B107" s="377">
        <v>91</v>
      </c>
      <c r="C107" s="378">
        <v>55</v>
      </c>
      <c r="D107" s="379">
        <v>59</v>
      </c>
      <c r="E107" s="378">
        <v>0</v>
      </c>
      <c r="F107" s="379">
        <v>0</v>
      </c>
      <c r="G107" s="378">
        <v>0</v>
      </c>
      <c r="H107" s="379">
        <v>0</v>
      </c>
      <c r="I107" s="378">
        <v>0</v>
      </c>
      <c r="J107" s="380">
        <v>0</v>
      </c>
      <c r="K107" s="180"/>
      <c r="L107" s="180"/>
      <c r="M107" s="180"/>
    </row>
    <row r="108" spans="1:13" ht="15" customHeight="1" x14ac:dyDescent="0.2">
      <c r="A108" s="371"/>
      <c r="B108" s="372">
        <v>92</v>
      </c>
      <c r="C108" s="373">
        <v>66</v>
      </c>
      <c r="D108" s="374">
        <v>44</v>
      </c>
      <c r="E108" s="373">
        <v>0</v>
      </c>
      <c r="F108" s="374">
        <v>0</v>
      </c>
      <c r="G108" s="373">
        <v>0</v>
      </c>
      <c r="H108" s="374">
        <v>0</v>
      </c>
      <c r="I108" s="373">
        <v>0</v>
      </c>
      <c r="J108" s="375">
        <v>0</v>
      </c>
      <c r="K108" s="180"/>
      <c r="L108" s="180"/>
      <c r="M108" s="180"/>
    </row>
    <row r="109" spans="1:13" ht="15" customHeight="1" x14ac:dyDescent="0.2">
      <c r="A109" s="376"/>
      <c r="B109" s="377">
        <v>93</v>
      </c>
      <c r="C109" s="378">
        <v>38</v>
      </c>
      <c r="D109" s="379">
        <v>29</v>
      </c>
      <c r="E109" s="378">
        <v>0</v>
      </c>
      <c r="F109" s="379">
        <v>0</v>
      </c>
      <c r="G109" s="378">
        <v>0</v>
      </c>
      <c r="H109" s="379">
        <v>0</v>
      </c>
      <c r="I109" s="378">
        <v>0</v>
      </c>
      <c r="J109" s="380">
        <v>0</v>
      </c>
      <c r="K109" s="180"/>
      <c r="L109" s="180"/>
      <c r="M109" s="180"/>
    </row>
    <row r="110" spans="1:13" ht="15" customHeight="1" x14ac:dyDescent="0.2">
      <c r="A110" s="371"/>
      <c r="B110" s="372">
        <v>94</v>
      </c>
      <c r="C110" s="373">
        <v>17</v>
      </c>
      <c r="D110" s="374">
        <v>29</v>
      </c>
      <c r="E110" s="373">
        <v>0</v>
      </c>
      <c r="F110" s="374">
        <v>0</v>
      </c>
      <c r="G110" s="373">
        <v>0</v>
      </c>
      <c r="H110" s="374">
        <v>0</v>
      </c>
      <c r="I110" s="373">
        <v>0</v>
      </c>
      <c r="J110" s="375">
        <v>0</v>
      </c>
      <c r="K110" s="180"/>
      <c r="L110" s="180"/>
      <c r="M110" s="180"/>
    </row>
    <row r="111" spans="1:13" ht="15" customHeight="1" x14ac:dyDescent="0.2">
      <c r="A111" s="376"/>
      <c r="B111" s="377">
        <v>95</v>
      </c>
      <c r="C111" s="378">
        <v>24</v>
      </c>
      <c r="D111" s="379">
        <v>15</v>
      </c>
      <c r="E111" s="378">
        <v>0</v>
      </c>
      <c r="F111" s="379">
        <v>0</v>
      </c>
      <c r="G111" s="378">
        <v>0</v>
      </c>
      <c r="H111" s="379">
        <v>0</v>
      </c>
      <c r="I111" s="378">
        <v>0</v>
      </c>
      <c r="J111" s="380">
        <v>0</v>
      </c>
      <c r="K111" s="180"/>
      <c r="L111" s="180"/>
      <c r="M111" s="180"/>
    </row>
    <row r="112" spans="1:13" ht="15" customHeight="1" x14ac:dyDescent="0.2">
      <c r="A112" s="371"/>
      <c r="B112" s="372">
        <v>96</v>
      </c>
      <c r="C112" s="373">
        <v>16</v>
      </c>
      <c r="D112" s="374">
        <v>8</v>
      </c>
      <c r="E112" s="373">
        <v>0</v>
      </c>
      <c r="F112" s="374">
        <v>0</v>
      </c>
      <c r="G112" s="373">
        <v>0</v>
      </c>
      <c r="H112" s="374">
        <v>0</v>
      </c>
      <c r="I112" s="373">
        <v>0</v>
      </c>
      <c r="J112" s="375">
        <v>0</v>
      </c>
      <c r="K112" s="180"/>
      <c r="L112" s="180"/>
      <c r="M112" s="180"/>
    </row>
    <row r="113" spans="1:13" ht="15" customHeight="1" x14ac:dyDescent="0.2">
      <c r="A113" s="376"/>
      <c r="B113" s="377">
        <v>97</v>
      </c>
      <c r="C113" s="378">
        <v>18</v>
      </c>
      <c r="D113" s="379">
        <v>9</v>
      </c>
      <c r="E113" s="378">
        <v>0</v>
      </c>
      <c r="F113" s="379">
        <v>0</v>
      </c>
      <c r="G113" s="378">
        <v>0</v>
      </c>
      <c r="H113" s="379">
        <v>0</v>
      </c>
      <c r="I113" s="378">
        <v>0</v>
      </c>
      <c r="J113" s="380">
        <v>0</v>
      </c>
      <c r="K113" s="180"/>
      <c r="L113" s="180"/>
      <c r="M113" s="180"/>
    </row>
    <row r="114" spans="1:13" ht="15" customHeight="1" x14ac:dyDescent="0.2">
      <c r="A114" s="371"/>
      <c r="B114" s="372">
        <v>98</v>
      </c>
      <c r="C114" s="373">
        <v>16</v>
      </c>
      <c r="D114" s="374">
        <v>6</v>
      </c>
      <c r="E114" s="373">
        <v>0</v>
      </c>
      <c r="F114" s="374">
        <v>0</v>
      </c>
      <c r="G114" s="373">
        <v>1</v>
      </c>
      <c r="H114" s="374">
        <v>0</v>
      </c>
      <c r="I114" s="373">
        <v>0</v>
      </c>
      <c r="J114" s="375">
        <v>0</v>
      </c>
      <c r="K114" s="180"/>
      <c r="L114" s="180"/>
      <c r="M114" s="180"/>
    </row>
    <row r="115" spans="1:13" ht="15" customHeight="1" x14ac:dyDescent="0.2">
      <c r="A115" s="376"/>
      <c r="B115" s="377">
        <v>99</v>
      </c>
      <c r="C115" s="378">
        <v>3</v>
      </c>
      <c r="D115" s="379">
        <v>6</v>
      </c>
      <c r="E115" s="378">
        <v>0</v>
      </c>
      <c r="F115" s="379">
        <v>0</v>
      </c>
      <c r="G115" s="378">
        <v>0</v>
      </c>
      <c r="H115" s="379">
        <v>0</v>
      </c>
      <c r="I115" s="378">
        <v>0</v>
      </c>
      <c r="J115" s="380">
        <v>0</v>
      </c>
      <c r="K115" s="180"/>
      <c r="L115" s="180"/>
      <c r="M115" s="180"/>
    </row>
    <row r="116" spans="1:13" ht="15" customHeight="1" x14ac:dyDescent="0.2">
      <c r="A116" s="371"/>
      <c r="B116" s="372" t="s">
        <v>84</v>
      </c>
      <c r="C116" s="373">
        <v>15</v>
      </c>
      <c r="D116" s="374">
        <v>6</v>
      </c>
      <c r="E116" s="373">
        <v>0</v>
      </c>
      <c r="F116" s="374">
        <v>0</v>
      </c>
      <c r="G116" s="373">
        <v>1</v>
      </c>
      <c r="H116" s="374">
        <v>0</v>
      </c>
      <c r="I116" s="373">
        <v>0</v>
      </c>
      <c r="J116" s="375">
        <v>0</v>
      </c>
      <c r="K116" s="180"/>
      <c r="L116" s="180"/>
      <c r="M116" s="180"/>
    </row>
    <row r="117" spans="1:13" ht="15" customHeight="1" thickBot="1" x14ac:dyDescent="0.25">
      <c r="A117" s="385"/>
      <c r="B117" s="386" t="s">
        <v>85</v>
      </c>
      <c r="C117" s="387">
        <f>SUM(C31:C116)</f>
        <v>1168433</v>
      </c>
      <c r="D117" s="388">
        <f t="shared" ref="D117:J117" si="0">SUM(D31:D116)</f>
        <v>924351</v>
      </c>
      <c r="E117" s="387">
        <f t="shared" si="0"/>
        <v>561</v>
      </c>
      <c r="F117" s="388">
        <f t="shared" si="0"/>
        <v>101</v>
      </c>
      <c r="G117" s="387">
        <f t="shared" si="0"/>
        <v>1237011</v>
      </c>
      <c r="H117" s="388">
        <f t="shared" si="0"/>
        <v>1472227</v>
      </c>
      <c r="I117" s="387">
        <f t="shared" si="0"/>
        <v>299</v>
      </c>
      <c r="J117" s="389">
        <f t="shared" si="0"/>
        <v>113</v>
      </c>
      <c r="K117" s="180"/>
      <c r="L117" s="180"/>
      <c r="M117" s="180"/>
    </row>
    <row r="118" spans="1:13" ht="6.75" customHeight="1" x14ac:dyDescent="0.2">
      <c r="K118" s="180"/>
      <c r="L118" s="180"/>
      <c r="M118" s="180"/>
    </row>
    <row r="119" spans="1:13" x14ac:dyDescent="0.2">
      <c r="B119" s="73"/>
      <c r="K119" s="180"/>
      <c r="L119" s="180"/>
      <c r="M119" s="180"/>
    </row>
  </sheetData>
  <mergeCells count="14">
    <mergeCell ref="L11:M11"/>
    <mergeCell ref="N11:O11"/>
    <mergeCell ref="C12:D12"/>
    <mergeCell ref="E12:F12"/>
    <mergeCell ref="G12:H12"/>
    <mergeCell ref="I12:J12"/>
    <mergeCell ref="A11:B13"/>
    <mergeCell ref="C11:F11"/>
    <mergeCell ref="G11:J11"/>
    <mergeCell ref="A2:J2"/>
    <mergeCell ref="A3:J3"/>
    <mergeCell ref="A5:J5"/>
    <mergeCell ref="A7:J7"/>
    <mergeCell ref="A8:J8"/>
  </mergeCells>
  <printOptions horizontalCentered="1"/>
  <pageMargins left="0.31496062992125984" right="0.19685039370078741" top="0.39370078740157483" bottom="0.23622047244094491" header="0" footer="0.23622047244094491"/>
  <pageSetup scale="85" firstPageNumber="45" orientation="portrait" useFirstPageNumber="1" r:id="rId1"/>
  <headerFooter>
    <oddFooter>&amp;R&amp;P</oddFooter>
  </headerFooter>
  <rowBreaks count="1" manualBreakCount="1">
    <brk id="73" max="9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syncVertical="1" syncRef="A1" transitionEvaluation="1" codeName="Hoja38"/>
  <dimension ref="A2:Z120"/>
  <sheetViews>
    <sheetView showGridLines="0" view="pageBreakPreview" zoomScale="80" zoomScaleNormal="75" zoomScaleSheetLayoutView="80" workbookViewId="0"/>
  </sheetViews>
  <sheetFormatPr baseColWidth="10" defaultColWidth="9.7109375" defaultRowHeight="12.75" x14ac:dyDescent="0.2"/>
  <cols>
    <col min="1" max="1" width="1.7109375" customWidth="1"/>
    <col min="2" max="2" width="17" style="193" customWidth="1"/>
    <col min="3" max="10" width="12.5703125" customWidth="1"/>
    <col min="11" max="11" width="14.42578125" style="174" customWidth="1"/>
    <col min="12" max="15" width="16" style="174" customWidth="1"/>
    <col min="16" max="21" width="14.42578125" style="174" customWidth="1"/>
    <col min="22" max="23" width="9.5703125" style="174" customWidth="1"/>
    <col min="24" max="16384" width="9.7109375" style="174"/>
  </cols>
  <sheetData>
    <row r="2" spans="1:26" s="82" customFormat="1" ht="14.25" x14ac:dyDescent="0.2">
      <c r="A2" s="630" t="s">
        <v>74</v>
      </c>
      <c r="B2" s="630"/>
      <c r="C2" s="630"/>
      <c r="D2" s="630"/>
      <c r="E2" s="630"/>
      <c r="F2" s="630"/>
      <c r="G2" s="630"/>
      <c r="H2" s="630"/>
      <c r="I2" s="630"/>
      <c r="J2" s="630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s="82" customFormat="1" ht="14.25" x14ac:dyDescent="0.2">
      <c r="A3" s="630" t="s">
        <v>75</v>
      </c>
      <c r="B3" s="630"/>
      <c r="C3" s="630"/>
      <c r="D3" s="630"/>
      <c r="E3" s="630"/>
      <c r="F3" s="630"/>
      <c r="G3" s="630"/>
      <c r="H3" s="630"/>
      <c r="I3" s="630"/>
      <c r="J3" s="630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s="82" customFormat="1" x14ac:dyDescent="0.2"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</row>
    <row r="5" spans="1:26" s="82" customFormat="1" x14ac:dyDescent="0.2">
      <c r="A5" s="631" t="s">
        <v>284</v>
      </c>
      <c r="B5" s="631"/>
      <c r="C5" s="631"/>
      <c r="D5" s="631"/>
      <c r="E5" s="631"/>
      <c r="F5" s="631"/>
      <c r="G5" s="631"/>
      <c r="H5" s="631"/>
      <c r="I5" s="631"/>
      <c r="J5" s="631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</row>
    <row r="6" spans="1:26" s="82" customFormat="1" x14ac:dyDescent="0.2"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</row>
    <row r="7" spans="1:26" s="82" customFormat="1" ht="3.75" customHeight="1" x14ac:dyDescent="0.2">
      <c r="A7" s="632"/>
      <c r="B7" s="632"/>
      <c r="C7" s="632"/>
      <c r="D7" s="632"/>
      <c r="E7" s="632"/>
      <c r="F7" s="632"/>
      <c r="G7" s="632"/>
      <c r="H7" s="632"/>
      <c r="I7" s="632"/>
      <c r="J7" s="632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s="82" customFormat="1" ht="14.25" x14ac:dyDescent="0.2">
      <c r="A8" s="633" t="s">
        <v>65</v>
      </c>
      <c r="B8" s="633"/>
      <c r="C8" s="633"/>
      <c r="D8" s="633"/>
      <c r="E8" s="633"/>
      <c r="F8" s="633"/>
      <c r="G8" s="633"/>
      <c r="H8" s="633"/>
      <c r="I8" s="633"/>
      <c r="J8" s="633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26" s="82" customFormat="1" ht="3.75" customHeight="1" x14ac:dyDescent="0.2">
      <c r="A9" s="172"/>
      <c r="B9" s="172"/>
      <c r="C9" s="172"/>
      <c r="D9" s="172"/>
      <c r="E9" s="172"/>
      <c r="F9" s="172"/>
      <c r="G9" s="172"/>
      <c r="H9" s="172"/>
      <c r="I9" s="172"/>
      <c r="J9" s="172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s="82" customFormat="1" ht="3.75" customHeight="1" thickBot="1" x14ac:dyDescent="0.25">
      <c r="A10" s="172"/>
      <c r="B10" s="172"/>
      <c r="C10" s="172"/>
      <c r="D10" s="172"/>
      <c r="E10" s="172"/>
      <c r="F10" s="172"/>
      <c r="G10" s="172"/>
      <c r="H10" s="172"/>
      <c r="I10" s="172"/>
      <c r="J10" s="172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17.25" customHeight="1" x14ac:dyDescent="0.2">
      <c r="A11" s="619" t="s">
        <v>76</v>
      </c>
      <c r="B11" s="620"/>
      <c r="C11" s="625" t="s">
        <v>77</v>
      </c>
      <c r="D11" s="626"/>
      <c r="E11" s="626"/>
      <c r="F11" s="627"/>
      <c r="G11" s="628" t="s">
        <v>78</v>
      </c>
      <c r="H11" s="629"/>
      <c r="I11" s="629"/>
      <c r="J11" s="620"/>
      <c r="K11" s="173"/>
      <c r="L11" s="634"/>
      <c r="M11" s="634"/>
      <c r="N11" s="634"/>
      <c r="O11" s="634"/>
    </row>
    <row r="12" spans="1:26" ht="20.25" customHeight="1" x14ac:dyDescent="0.2">
      <c r="A12" s="621"/>
      <c r="B12" s="622"/>
      <c r="C12" s="635" t="s">
        <v>79</v>
      </c>
      <c r="D12" s="636"/>
      <c r="E12" s="637" t="s">
        <v>80</v>
      </c>
      <c r="F12" s="638"/>
      <c r="G12" s="635" t="s">
        <v>79</v>
      </c>
      <c r="H12" s="636"/>
      <c r="I12" s="637" t="s">
        <v>80</v>
      </c>
      <c r="J12" s="638"/>
      <c r="K12" s="173"/>
      <c r="L12" s="173"/>
      <c r="M12" s="173"/>
      <c r="N12" s="173"/>
      <c r="O12" s="173"/>
    </row>
    <row r="13" spans="1:26" s="181" customFormat="1" ht="13.5" thickBot="1" x14ac:dyDescent="0.25">
      <c r="A13" s="623"/>
      <c r="B13" s="624"/>
      <c r="C13" s="175" t="s">
        <v>81</v>
      </c>
      <c r="D13" s="176" t="s">
        <v>82</v>
      </c>
      <c r="E13" s="177" t="s">
        <v>81</v>
      </c>
      <c r="F13" s="178" t="s">
        <v>82</v>
      </c>
      <c r="G13" s="175" t="s">
        <v>81</v>
      </c>
      <c r="H13" s="176" t="s">
        <v>82</v>
      </c>
      <c r="I13" s="176" t="s">
        <v>81</v>
      </c>
      <c r="J13" s="179" t="s">
        <v>82</v>
      </c>
      <c r="K13" s="180"/>
      <c r="L13" s="180"/>
      <c r="M13" s="180"/>
      <c r="N13" s="180"/>
      <c r="O13" s="180"/>
    </row>
    <row r="14" spans="1:26" ht="18" hidden="1" customHeight="1" x14ac:dyDescent="0.2">
      <c r="A14" s="182" t="s">
        <v>58</v>
      </c>
      <c r="B14" s="183" t="s">
        <v>83</v>
      </c>
      <c r="C14">
        <v>3</v>
      </c>
      <c r="D14">
        <v>0</v>
      </c>
      <c r="E14">
        <v>1</v>
      </c>
      <c r="F14">
        <v>0</v>
      </c>
      <c r="G14" s="184">
        <v>0</v>
      </c>
      <c r="H14" s="185">
        <v>0</v>
      </c>
      <c r="I14" s="185">
        <v>0</v>
      </c>
      <c r="J14" s="188">
        <v>0</v>
      </c>
      <c r="K14" s="189"/>
      <c r="L14" s="190"/>
      <c r="M14" s="190"/>
      <c r="N14" s="190"/>
      <c r="O14" s="190"/>
    </row>
    <row r="15" spans="1:26" ht="18" hidden="1" customHeight="1" x14ac:dyDescent="0.2">
      <c r="A15" s="191"/>
      <c r="B15" s="183">
        <v>1</v>
      </c>
      <c r="C15">
        <v>0</v>
      </c>
      <c r="D15">
        <v>0</v>
      </c>
      <c r="E15">
        <v>0</v>
      </c>
      <c r="F15">
        <v>0</v>
      </c>
      <c r="G15" s="184">
        <v>0</v>
      </c>
      <c r="H15" s="185">
        <v>0</v>
      </c>
      <c r="I15" s="185">
        <v>0</v>
      </c>
      <c r="J15" s="188">
        <v>0</v>
      </c>
      <c r="K15" s="189"/>
      <c r="L15" s="190"/>
      <c r="M15" s="190"/>
      <c r="N15" s="190"/>
      <c r="O15" s="190"/>
    </row>
    <row r="16" spans="1:26" ht="18" hidden="1" customHeight="1" x14ac:dyDescent="0.2">
      <c r="A16" s="191"/>
      <c r="B16" s="183">
        <v>2</v>
      </c>
      <c r="C16">
        <v>1</v>
      </c>
      <c r="D16">
        <v>1</v>
      </c>
      <c r="E16">
        <v>0</v>
      </c>
      <c r="F16">
        <v>0</v>
      </c>
      <c r="G16" s="184">
        <v>0</v>
      </c>
      <c r="H16" s="185">
        <v>0</v>
      </c>
      <c r="I16" s="185">
        <v>0</v>
      </c>
      <c r="J16" s="188">
        <v>0</v>
      </c>
      <c r="K16" s="189"/>
      <c r="L16" s="190"/>
      <c r="M16" s="190"/>
      <c r="N16" s="190"/>
      <c r="O16" s="190"/>
    </row>
    <row r="17" spans="1:15" ht="18" hidden="1" customHeight="1" x14ac:dyDescent="0.2">
      <c r="A17" s="191"/>
      <c r="B17" s="183">
        <v>3</v>
      </c>
      <c r="C17">
        <v>1</v>
      </c>
      <c r="D17">
        <v>0</v>
      </c>
      <c r="E17">
        <v>0</v>
      </c>
      <c r="F17">
        <v>0</v>
      </c>
      <c r="G17" s="184">
        <v>0</v>
      </c>
      <c r="H17" s="185">
        <v>0</v>
      </c>
      <c r="I17" s="185">
        <v>0</v>
      </c>
      <c r="J17" s="188">
        <v>0</v>
      </c>
      <c r="K17" s="189"/>
      <c r="L17" s="190"/>
      <c r="M17" s="190"/>
      <c r="N17" s="190"/>
      <c r="O17" s="190"/>
    </row>
    <row r="18" spans="1:15" ht="18" hidden="1" customHeight="1" x14ac:dyDescent="0.2">
      <c r="A18" s="191"/>
      <c r="B18" s="183">
        <v>4</v>
      </c>
      <c r="C18">
        <v>2</v>
      </c>
      <c r="D18">
        <v>0</v>
      </c>
      <c r="E18">
        <v>0</v>
      </c>
      <c r="F18">
        <v>0</v>
      </c>
      <c r="G18" s="184">
        <v>0</v>
      </c>
      <c r="H18" s="185">
        <v>0</v>
      </c>
      <c r="I18" s="185">
        <v>0</v>
      </c>
      <c r="J18" s="188">
        <v>0</v>
      </c>
      <c r="K18" s="189"/>
      <c r="L18" s="190"/>
      <c r="M18" s="190"/>
      <c r="N18" s="190"/>
      <c r="O18" s="190"/>
    </row>
    <row r="19" spans="1:15" ht="18" hidden="1" customHeight="1" x14ac:dyDescent="0.2">
      <c r="A19" s="191"/>
      <c r="B19" s="183">
        <v>5</v>
      </c>
      <c r="C19">
        <v>1</v>
      </c>
      <c r="D19">
        <v>1</v>
      </c>
      <c r="E19">
        <v>0</v>
      </c>
      <c r="F19">
        <v>0</v>
      </c>
      <c r="G19" s="184">
        <v>0</v>
      </c>
      <c r="H19" s="185">
        <v>0</v>
      </c>
      <c r="I19" s="185">
        <v>0</v>
      </c>
      <c r="J19" s="188">
        <v>0</v>
      </c>
      <c r="K19" s="189"/>
      <c r="L19" s="190"/>
      <c r="M19" s="190"/>
      <c r="N19" s="190"/>
      <c r="O19" s="190"/>
    </row>
    <row r="20" spans="1:15" ht="18" hidden="1" customHeight="1" x14ac:dyDescent="0.2">
      <c r="A20" s="191"/>
      <c r="B20" s="183">
        <v>6</v>
      </c>
      <c r="C20">
        <v>2</v>
      </c>
      <c r="D20">
        <v>1</v>
      </c>
      <c r="E20">
        <v>0</v>
      </c>
      <c r="F20">
        <v>0</v>
      </c>
      <c r="G20" s="184">
        <v>0</v>
      </c>
      <c r="H20" s="185">
        <v>0</v>
      </c>
      <c r="I20" s="185">
        <v>0</v>
      </c>
      <c r="J20" s="188">
        <v>0</v>
      </c>
      <c r="K20" s="189"/>
      <c r="L20" s="190"/>
      <c r="M20" s="190"/>
      <c r="N20" s="190"/>
      <c r="O20" s="190"/>
    </row>
    <row r="21" spans="1:15" ht="18" hidden="1" customHeight="1" x14ac:dyDescent="0.2">
      <c r="A21" s="191"/>
      <c r="B21" s="183">
        <v>7</v>
      </c>
      <c r="C21">
        <v>1</v>
      </c>
      <c r="D21">
        <v>1</v>
      </c>
      <c r="E21">
        <v>0</v>
      </c>
      <c r="F21">
        <v>0</v>
      </c>
      <c r="G21" s="184">
        <v>0</v>
      </c>
      <c r="H21" s="185">
        <v>0</v>
      </c>
      <c r="I21" s="185">
        <v>0</v>
      </c>
      <c r="J21" s="188">
        <v>0</v>
      </c>
      <c r="K21" s="189"/>
      <c r="L21" s="190"/>
      <c r="M21" s="190"/>
      <c r="N21" s="190"/>
      <c r="O21" s="190"/>
    </row>
    <row r="22" spans="1:15" ht="18" hidden="1" customHeight="1" x14ac:dyDescent="0.2">
      <c r="A22" s="191"/>
      <c r="B22" s="183">
        <v>8</v>
      </c>
      <c r="C22">
        <v>1</v>
      </c>
      <c r="D22">
        <v>0</v>
      </c>
      <c r="E22">
        <v>0</v>
      </c>
      <c r="F22">
        <v>0</v>
      </c>
      <c r="G22" s="184">
        <v>0</v>
      </c>
      <c r="H22" s="185">
        <v>0</v>
      </c>
      <c r="I22" s="185">
        <v>0</v>
      </c>
      <c r="J22" s="188">
        <v>0</v>
      </c>
      <c r="K22" s="189"/>
      <c r="L22" s="190"/>
      <c r="M22" s="190"/>
      <c r="N22" s="190"/>
      <c r="O22" s="190"/>
    </row>
    <row r="23" spans="1:15" ht="18" hidden="1" customHeight="1" x14ac:dyDescent="0.2">
      <c r="A23" s="191"/>
      <c r="B23" s="183">
        <v>9</v>
      </c>
      <c r="C23">
        <v>1</v>
      </c>
      <c r="D23">
        <v>2</v>
      </c>
      <c r="E23">
        <v>0</v>
      </c>
      <c r="F23">
        <v>0</v>
      </c>
      <c r="G23" s="184">
        <v>0</v>
      </c>
      <c r="H23" s="185">
        <v>0</v>
      </c>
      <c r="I23" s="185">
        <v>0</v>
      </c>
      <c r="J23" s="188">
        <v>0</v>
      </c>
      <c r="K23" s="189"/>
      <c r="L23" s="190"/>
      <c r="M23" s="190"/>
      <c r="N23" s="190"/>
      <c r="O23" s="190"/>
    </row>
    <row r="24" spans="1:15" ht="18" hidden="1" customHeight="1" x14ac:dyDescent="0.2">
      <c r="A24" s="191"/>
      <c r="B24" s="183">
        <v>10</v>
      </c>
      <c r="C24">
        <v>0</v>
      </c>
      <c r="D24">
        <v>0</v>
      </c>
      <c r="E24">
        <v>0</v>
      </c>
      <c r="F24">
        <v>0</v>
      </c>
      <c r="G24" s="184">
        <v>0</v>
      </c>
      <c r="H24" s="185">
        <v>0</v>
      </c>
      <c r="I24" s="185">
        <v>0</v>
      </c>
      <c r="J24" s="188">
        <v>0</v>
      </c>
      <c r="K24" s="189"/>
      <c r="L24" s="190"/>
      <c r="M24" s="190"/>
      <c r="N24" s="190"/>
      <c r="O24" s="190"/>
    </row>
    <row r="25" spans="1:15" ht="18" hidden="1" customHeight="1" x14ac:dyDescent="0.2">
      <c r="A25" s="191"/>
      <c r="B25" s="183">
        <v>11</v>
      </c>
      <c r="C25">
        <v>1</v>
      </c>
      <c r="D25">
        <v>2</v>
      </c>
      <c r="E25">
        <v>0</v>
      </c>
      <c r="F25">
        <v>0</v>
      </c>
      <c r="G25" s="184">
        <v>0</v>
      </c>
      <c r="H25" s="185">
        <v>0</v>
      </c>
      <c r="I25" s="185">
        <v>0</v>
      </c>
      <c r="J25" s="188">
        <v>0</v>
      </c>
      <c r="K25" s="189"/>
      <c r="L25" s="190"/>
      <c r="M25" s="190"/>
      <c r="N25" s="190"/>
      <c r="O25" s="190"/>
    </row>
    <row r="26" spans="1:15" ht="18" hidden="1" customHeight="1" x14ac:dyDescent="0.2">
      <c r="A26" s="191"/>
      <c r="B26" s="183">
        <v>12</v>
      </c>
      <c r="C26">
        <v>1</v>
      </c>
      <c r="D26">
        <v>2</v>
      </c>
      <c r="E26">
        <v>0</v>
      </c>
      <c r="F26">
        <v>0</v>
      </c>
      <c r="G26" s="184">
        <v>0</v>
      </c>
      <c r="H26" s="185">
        <v>0</v>
      </c>
      <c r="I26" s="185">
        <v>0</v>
      </c>
      <c r="J26" s="188">
        <v>0</v>
      </c>
      <c r="K26" s="189"/>
      <c r="L26" s="190"/>
      <c r="M26" s="190"/>
      <c r="N26" s="190"/>
      <c r="O26" s="190"/>
    </row>
    <row r="27" spans="1:15" ht="18" hidden="1" customHeight="1" x14ac:dyDescent="0.2">
      <c r="A27" s="191"/>
      <c r="B27" s="183">
        <v>13</v>
      </c>
      <c r="C27">
        <v>36</v>
      </c>
      <c r="D27">
        <v>23</v>
      </c>
      <c r="E27">
        <v>0</v>
      </c>
      <c r="F27">
        <v>0</v>
      </c>
      <c r="G27" s="184">
        <v>0</v>
      </c>
      <c r="H27" s="185">
        <v>0</v>
      </c>
      <c r="I27" s="185">
        <v>0</v>
      </c>
      <c r="J27" s="188">
        <v>0</v>
      </c>
      <c r="K27" s="189"/>
      <c r="L27" s="190"/>
      <c r="M27" s="190"/>
      <c r="N27" s="190"/>
      <c r="O27" s="190"/>
    </row>
    <row r="28" spans="1:15" ht="18" hidden="1" customHeight="1" x14ac:dyDescent="0.2">
      <c r="A28" s="191"/>
      <c r="B28" s="183">
        <v>14</v>
      </c>
      <c r="C28">
        <v>10</v>
      </c>
      <c r="D28">
        <v>13</v>
      </c>
      <c r="E28">
        <v>0</v>
      </c>
      <c r="F28">
        <v>0</v>
      </c>
      <c r="G28" s="184">
        <v>0</v>
      </c>
      <c r="H28" s="185">
        <v>3</v>
      </c>
      <c r="I28" s="185">
        <v>0</v>
      </c>
      <c r="J28" s="188">
        <v>0</v>
      </c>
      <c r="K28" s="189"/>
      <c r="L28" s="190"/>
      <c r="M28" s="190"/>
      <c r="N28" s="190"/>
      <c r="O28" s="190"/>
    </row>
    <row r="29" spans="1:15" ht="18" hidden="1" customHeight="1" x14ac:dyDescent="0.2">
      <c r="A29" s="191"/>
      <c r="B29" s="183">
        <v>15</v>
      </c>
      <c r="C29">
        <v>1379</v>
      </c>
      <c r="D29">
        <v>1306</v>
      </c>
      <c r="E29">
        <v>1</v>
      </c>
      <c r="F29">
        <v>0</v>
      </c>
      <c r="G29" s="184">
        <v>9</v>
      </c>
      <c r="H29" s="185">
        <v>9</v>
      </c>
      <c r="I29" s="185">
        <v>0</v>
      </c>
      <c r="J29" s="188">
        <v>0</v>
      </c>
      <c r="K29" s="189"/>
      <c r="L29" s="190"/>
      <c r="M29" s="190"/>
      <c r="N29" s="190"/>
      <c r="O29" s="190"/>
    </row>
    <row r="30" spans="1:15" ht="18" hidden="1" customHeight="1" x14ac:dyDescent="0.2">
      <c r="A30" s="191"/>
      <c r="B30" s="183"/>
      <c r="C30" s="184"/>
      <c r="D30" s="185"/>
      <c r="E30" s="186"/>
      <c r="F30" s="187"/>
      <c r="G30" s="184"/>
      <c r="H30" s="185"/>
      <c r="I30" s="185"/>
      <c r="J30" s="188"/>
      <c r="K30" s="189"/>
      <c r="L30" s="190"/>
      <c r="M30" s="190"/>
      <c r="N30" s="190"/>
      <c r="O30" s="190"/>
    </row>
    <row r="31" spans="1:15" ht="15" customHeight="1" x14ac:dyDescent="0.2">
      <c r="A31" s="390" t="s">
        <v>66</v>
      </c>
      <c r="B31" s="352"/>
      <c r="C31" s="353">
        <v>6653</v>
      </c>
      <c r="D31" s="354">
        <v>6689</v>
      </c>
      <c r="E31" s="353">
        <v>0</v>
      </c>
      <c r="F31" s="354">
        <v>0</v>
      </c>
      <c r="G31" s="353">
        <v>23</v>
      </c>
      <c r="H31" s="354">
        <v>18</v>
      </c>
      <c r="I31" s="353">
        <v>0</v>
      </c>
      <c r="J31" s="355">
        <v>0</v>
      </c>
      <c r="K31" s="189"/>
      <c r="L31" s="190"/>
      <c r="M31" s="190"/>
      <c r="N31" s="190"/>
      <c r="O31" s="190"/>
    </row>
    <row r="32" spans="1:15" ht="15" customHeight="1" x14ac:dyDescent="0.2">
      <c r="A32" s="391"/>
      <c r="B32" s="356">
        <v>16</v>
      </c>
      <c r="C32" s="357">
        <v>862</v>
      </c>
      <c r="D32" s="358">
        <v>673</v>
      </c>
      <c r="E32" s="357">
        <v>0</v>
      </c>
      <c r="F32" s="358">
        <v>0</v>
      </c>
      <c r="G32" s="357">
        <v>33</v>
      </c>
      <c r="H32" s="358">
        <v>22</v>
      </c>
      <c r="I32" s="357">
        <v>0</v>
      </c>
      <c r="J32" s="359">
        <v>0</v>
      </c>
    </row>
    <row r="33" spans="1:10" ht="15" customHeight="1" x14ac:dyDescent="0.2">
      <c r="A33" s="392"/>
      <c r="B33" s="360">
        <v>17</v>
      </c>
      <c r="C33" s="361">
        <v>2315</v>
      </c>
      <c r="D33" s="362">
        <v>1279</v>
      </c>
      <c r="E33" s="361">
        <v>1</v>
      </c>
      <c r="F33" s="362">
        <v>0</v>
      </c>
      <c r="G33" s="361">
        <v>227</v>
      </c>
      <c r="H33" s="362">
        <v>138</v>
      </c>
      <c r="I33" s="361">
        <v>0</v>
      </c>
      <c r="J33" s="363">
        <v>0</v>
      </c>
    </row>
    <row r="34" spans="1:10" ht="15" customHeight="1" x14ac:dyDescent="0.2">
      <c r="A34" s="391"/>
      <c r="B34" s="356">
        <v>18</v>
      </c>
      <c r="C34" s="357">
        <v>15883</v>
      </c>
      <c r="D34" s="358">
        <v>14548</v>
      </c>
      <c r="E34" s="357">
        <v>16</v>
      </c>
      <c r="F34" s="358">
        <v>7</v>
      </c>
      <c r="G34" s="357">
        <v>842</v>
      </c>
      <c r="H34" s="358">
        <v>458</v>
      </c>
      <c r="I34" s="357">
        <v>7</v>
      </c>
      <c r="J34" s="359">
        <v>3</v>
      </c>
    </row>
    <row r="35" spans="1:10" ht="15" customHeight="1" x14ac:dyDescent="0.2">
      <c r="A35" s="392"/>
      <c r="B35" s="360">
        <v>19</v>
      </c>
      <c r="C35" s="361">
        <v>37655</v>
      </c>
      <c r="D35" s="362">
        <v>31619</v>
      </c>
      <c r="E35" s="361">
        <v>17</v>
      </c>
      <c r="F35" s="362">
        <v>7</v>
      </c>
      <c r="G35" s="361">
        <v>2568</v>
      </c>
      <c r="H35" s="362">
        <v>1589</v>
      </c>
      <c r="I35" s="361">
        <v>5</v>
      </c>
      <c r="J35" s="363">
        <v>0</v>
      </c>
    </row>
    <row r="36" spans="1:10" ht="15" customHeight="1" x14ac:dyDescent="0.2">
      <c r="A36" s="391"/>
      <c r="B36" s="356">
        <v>20</v>
      </c>
      <c r="C36" s="357">
        <v>67020</v>
      </c>
      <c r="D36" s="358">
        <v>53598</v>
      </c>
      <c r="E36" s="357">
        <v>28</v>
      </c>
      <c r="F36" s="358">
        <v>4</v>
      </c>
      <c r="G36" s="357">
        <v>4769</v>
      </c>
      <c r="H36" s="358">
        <v>3186</v>
      </c>
      <c r="I36" s="357">
        <v>4</v>
      </c>
      <c r="J36" s="359">
        <v>0</v>
      </c>
    </row>
    <row r="37" spans="1:10" ht="15" customHeight="1" x14ac:dyDescent="0.2">
      <c r="A37" s="392"/>
      <c r="B37" s="360">
        <v>21</v>
      </c>
      <c r="C37" s="361">
        <v>87922</v>
      </c>
      <c r="D37" s="362">
        <v>66926</v>
      </c>
      <c r="E37" s="361">
        <v>28</v>
      </c>
      <c r="F37" s="362">
        <v>9</v>
      </c>
      <c r="G37" s="361">
        <v>9789</v>
      </c>
      <c r="H37" s="362">
        <v>7342</v>
      </c>
      <c r="I37" s="361">
        <v>5</v>
      </c>
      <c r="J37" s="363">
        <v>0</v>
      </c>
    </row>
    <row r="38" spans="1:10" ht="15" customHeight="1" x14ac:dyDescent="0.2">
      <c r="A38" s="391"/>
      <c r="B38" s="356">
        <v>22</v>
      </c>
      <c r="C38" s="357">
        <v>105520</v>
      </c>
      <c r="D38" s="358">
        <v>77843</v>
      </c>
      <c r="E38" s="357">
        <v>29</v>
      </c>
      <c r="F38" s="358">
        <v>9</v>
      </c>
      <c r="G38" s="357">
        <v>9072</v>
      </c>
      <c r="H38" s="358">
        <v>5672</v>
      </c>
      <c r="I38" s="357">
        <v>1</v>
      </c>
      <c r="J38" s="359">
        <v>3</v>
      </c>
    </row>
    <row r="39" spans="1:10" ht="15" customHeight="1" x14ac:dyDescent="0.2">
      <c r="A39" s="392"/>
      <c r="B39" s="360">
        <v>23</v>
      </c>
      <c r="C39" s="361">
        <v>119012</v>
      </c>
      <c r="D39" s="362">
        <v>87960</v>
      </c>
      <c r="E39" s="361">
        <v>38</v>
      </c>
      <c r="F39" s="362">
        <v>12</v>
      </c>
      <c r="G39" s="361">
        <v>11716</v>
      </c>
      <c r="H39" s="362">
        <v>7547</v>
      </c>
      <c r="I39" s="361">
        <v>5</v>
      </c>
      <c r="J39" s="363">
        <v>1</v>
      </c>
    </row>
    <row r="40" spans="1:10" ht="15" customHeight="1" x14ac:dyDescent="0.2">
      <c r="A40" s="391"/>
      <c r="B40" s="356">
        <v>24</v>
      </c>
      <c r="C40" s="357">
        <v>135486</v>
      </c>
      <c r="D40" s="358">
        <v>101302</v>
      </c>
      <c r="E40" s="357">
        <v>45</v>
      </c>
      <c r="F40" s="358">
        <v>9</v>
      </c>
      <c r="G40" s="357">
        <v>14472</v>
      </c>
      <c r="H40" s="358">
        <v>9674</v>
      </c>
      <c r="I40" s="357">
        <v>4</v>
      </c>
      <c r="J40" s="359">
        <v>0</v>
      </c>
    </row>
    <row r="41" spans="1:10" ht="15" customHeight="1" x14ac:dyDescent="0.2">
      <c r="A41" s="392"/>
      <c r="B41" s="360">
        <v>25</v>
      </c>
      <c r="C41" s="361">
        <v>144537</v>
      </c>
      <c r="D41" s="362">
        <v>108555</v>
      </c>
      <c r="E41" s="361">
        <v>44</v>
      </c>
      <c r="F41" s="362">
        <v>20</v>
      </c>
      <c r="G41" s="361">
        <v>16718</v>
      </c>
      <c r="H41" s="362">
        <v>11614</v>
      </c>
      <c r="I41" s="361">
        <v>1</v>
      </c>
      <c r="J41" s="363">
        <v>1</v>
      </c>
    </row>
    <row r="42" spans="1:10" ht="15" customHeight="1" x14ac:dyDescent="0.2">
      <c r="A42" s="391"/>
      <c r="B42" s="356">
        <v>26</v>
      </c>
      <c r="C42" s="357">
        <v>154534</v>
      </c>
      <c r="D42" s="358">
        <v>116576</v>
      </c>
      <c r="E42" s="357">
        <v>46</v>
      </c>
      <c r="F42" s="358">
        <v>22</v>
      </c>
      <c r="G42" s="357">
        <v>15920</v>
      </c>
      <c r="H42" s="358">
        <v>10233</v>
      </c>
      <c r="I42" s="357">
        <v>3</v>
      </c>
      <c r="J42" s="359">
        <v>0</v>
      </c>
    </row>
    <row r="43" spans="1:10" ht="15" customHeight="1" x14ac:dyDescent="0.2">
      <c r="A43" s="392"/>
      <c r="B43" s="360">
        <v>27</v>
      </c>
      <c r="C43" s="361">
        <v>156755</v>
      </c>
      <c r="D43" s="362">
        <v>119158</v>
      </c>
      <c r="E43" s="361">
        <v>41</v>
      </c>
      <c r="F43" s="362">
        <v>19</v>
      </c>
      <c r="G43" s="361">
        <v>16690</v>
      </c>
      <c r="H43" s="362">
        <v>10592</v>
      </c>
      <c r="I43" s="361">
        <v>5</v>
      </c>
      <c r="J43" s="363">
        <v>0</v>
      </c>
    </row>
    <row r="44" spans="1:10" ht="15" customHeight="1" x14ac:dyDescent="0.2">
      <c r="A44" s="391"/>
      <c r="B44" s="356">
        <v>28</v>
      </c>
      <c r="C44" s="357">
        <v>159868</v>
      </c>
      <c r="D44" s="358">
        <v>122514</v>
      </c>
      <c r="E44" s="357">
        <v>53</v>
      </c>
      <c r="F44" s="358">
        <v>14</v>
      </c>
      <c r="G44" s="357">
        <v>16983</v>
      </c>
      <c r="H44" s="358">
        <v>10654</v>
      </c>
      <c r="I44" s="357">
        <v>8</v>
      </c>
      <c r="J44" s="359">
        <v>0</v>
      </c>
    </row>
    <row r="45" spans="1:10" ht="15" customHeight="1" x14ac:dyDescent="0.2">
      <c r="A45" s="392"/>
      <c r="B45" s="360">
        <v>29</v>
      </c>
      <c r="C45" s="361">
        <v>159908</v>
      </c>
      <c r="D45" s="362">
        <v>123047</v>
      </c>
      <c r="E45" s="361">
        <v>53</v>
      </c>
      <c r="F45" s="362">
        <v>13</v>
      </c>
      <c r="G45" s="361">
        <v>17960</v>
      </c>
      <c r="H45" s="362">
        <v>11279</v>
      </c>
      <c r="I45" s="361">
        <v>3</v>
      </c>
      <c r="J45" s="363">
        <v>3</v>
      </c>
    </row>
    <row r="46" spans="1:10" ht="15" customHeight="1" x14ac:dyDescent="0.2">
      <c r="A46" s="391"/>
      <c r="B46" s="356">
        <v>30</v>
      </c>
      <c r="C46" s="357">
        <v>166760</v>
      </c>
      <c r="D46" s="358">
        <v>129947</v>
      </c>
      <c r="E46" s="357">
        <v>67</v>
      </c>
      <c r="F46" s="358">
        <v>18</v>
      </c>
      <c r="G46" s="357">
        <v>15942</v>
      </c>
      <c r="H46" s="358">
        <v>9808</v>
      </c>
      <c r="I46" s="357">
        <v>5</v>
      </c>
      <c r="J46" s="359">
        <v>0</v>
      </c>
    </row>
    <row r="47" spans="1:10" ht="15" customHeight="1" x14ac:dyDescent="0.2">
      <c r="A47" s="392"/>
      <c r="B47" s="360">
        <v>31</v>
      </c>
      <c r="C47" s="361">
        <v>163287</v>
      </c>
      <c r="D47" s="362">
        <v>130873</v>
      </c>
      <c r="E47" s="361">
        <v>58</v>
      </c>
      <c r="F47" s="362">
        <v>19</v>
      </c>
      <c r="G47" s="361">
        <v>16076</v>
      </c>
      <c r="H47" s="362">
        <v>9314</v>
      </c>
      <c r="I47" s="361">
        <v>4</v>
      </c>
      <c r="J47" s="363">
        <v>2</v>
      </c>
    </row>
    <row r="48" spans="1:10" ht="15" customHeight="1" x14ac:dyDescent="0.2">
      <c r="A48" s="391"/>
      <c r="B48" s="356">
        <v>32</v>
      </c>
      <c r="C48" s="357">
        <v>165067</v>
      </c>
      <c r="D48" s="358">
        <v>135014</v>
      </c>
      <c r="E48" s="357">
        <v>46</v>
      </c>
      <c r="F48" s="358">
        <v>14</v>
      </c>
      <c r="G48" s="357">
        <v>16555</v>
      </c>
      <c r="H48" s="358">
        <v>9569</v>
      </c>
      <c r="I48" s="357">
        <v>6</v>
      </c>
      <c r="J48" s="359">
        <v>0</v>
      </c>
    </row>
    <row r="49" spans="1:12" ht="15" customHeight="1" x14ac:dyDescent="0.2">
      <c r="A49" s="392"/>
      <c r="B49" s="360">
        <v>33</v>
      </c>
      <c r="C49" s="361">
        <v>166191</v>
      </c>
      <c r="D49" s="362">
        <v>136071</v>
      </c>
      <c r="E49" s="361">
        <v>67</v>
      </c>
      <c r="F49" s="362">
        <v>13</v>
      </c>
      <c r="G49" s="361">
        <v>16564</v>
      </c>
      <c r="H49" s="362">
        <v>9711</v>
      </c>
      <c r="I49" s="361">
        <v>7</v>
      </c>
      <c r="J49" s="363">
        <v>2</v>
      </c>
    </row>
    <row r="50" spans="1:12" ht="15" customHeight="1" x14ac:dyDescent="0.2">
      <c r="A50" s="391"/>
      <c r="B50" s="356">
        <v>34</v>
      </c>
      <c r="C50" s="357">
        <v>166374</v>
      </c>
      <c r="D50" s="358">
        <v>136495</v>
      </c>
      <c r="E50" s="357">
        <v>61</v>
      </c>
      <c r="F50" s="358">
        <v>24</v>
      </c>
      <c r="G50" s="357">
        <v>16821</v>
      </c>
      <c r="H50" s="358">
        <v>9872</v>
      </c>
      <c r="I50" s="357">
        <v>7</v>
      </c>
      <c r="J50" s="359">
        <v>1</v>
      </c>
    </row>
    <row r="51" spans="1:12" ht="15" customHeight="1" x14ac:dyDescent="0.2">
      <c r="A51" s="392"/>
      <c r="B51" s="360">
        <v>35</v>
      </c>
      <c r="C51" s="361">
        <v>162472</v>
      </c>
      <c r="D51" s="362">
        <v>134927</v>
      </c>
      <c r="E51" s="361">
        <v>61</v>
      </c>
      <c r="F51" s="362">
        <v>12</v>
      </c>
      <c r="G51" s="361">
        <v>16641</v>
      </c>
      <c r="H51" s="362">
        <v>9756</v>
      </c>
      <c r="I51" s="361">
        <v>6</v>
      </c>
      <c r="J51" s="363">
        <v>2</v>
      </c>
    </row>
    <row r="52" spans="1:12" ht="15" customHeight="1" x14ac:dyDescent="0.2">
      <c r="A52" s="391"/>
      <c r="B52" s="356">
        <v>36</v>
      </c>
      <c r="C52" s="357">
        <v>163345</v>
      </c>
      <c r="D52" s="358">
        <v>137377</v>
      </c>
      <c r="E52" s="357">
        <v>54</v>
      </c>
      <c r="F52" s="358">
        <v>19</v>
      </c>
      <c r="G52" s="357">
        <v>16512</v>
      </c>
      <c r="H52" s="358">
        <v>9942</v>
      </c>
      <c r="I52" s="357">
        <v>5</v>
      </c>
      <c r="J52" s="359">
        <v>1</v>
      </c>
    </row>
    <row r="53" spans="1:12" ht="15" customHeight="1" x14ac:dyDescent="0.2">
      <c r="A53" s="392"/>
      <c r="B53" s="360">
        <v>37</v>
      </c>
      <c r="C53" s="361">
        <v>158037</v>
      </c>
      <c r="D53" s="362">
        <v>133041</v>
      </c>
      <c r="E53" s="361">
        <v>61</v>
      </c>
      <c r="F53" s="362">
        <v>21</v>
      </c>
      <c r="G53" s="361">
        <v>15878</v>
      </c>
      <c r="H53" s="362">
        <v>9537</v>
      </c>
      <c r="I53" s="361">
        <v>4</v>
      </c>
      <c r="J53" s="363">
        <v>0</v>
      </c>
    </row>
    <row r="54" spans="1:12" ht="15" customHeight="1" x14ac:dyDescent="0.2">
      <c r="A54" s="391"/>
      <c r="B54" s="356">
        <v>38</v>
      </c>
      <c r="C54" s="357">
        <v>160302</v>
      </c>
      <c r="D54" s="358">
        <v>135444</v>
      </c>
      <c r="E54" s="357">
        <v>51</v>
      </c>
      <c r="F54" s="358">
        <v>15</v>
      </c>
      <c r="G54" s="357">
        <v>16264</v>
      </c>
      <c r="H54" s="358">
        <v>9491</v>
      </c>
      <c r="I54" s="357">
        <v>7</v>
      </c>
      <c r="J54" s="359">
        <v>1</v>
      </c>
    </row>
    <row r="55" spans="1:12" ht="15" customHeight="1" x14ac:dyDescent="0.2">
      <c r="A55" s="392"/>
      <c r="B55" s="360">
        <v>39</v>
      </c>
      <c r="C55" s="361">
        <v>158413</v>
      </c>
      <c r="D55" s="362">
        <v>136559</v>
      </c>
      <c r="E55" s="361">
        <v>60</v>
      </c>
      <c r="F55" s="362">
        <v>22</v>
      </c>
      <c r="G55" s="361">
        <v>16408</v>
      </c>
      <c r="H55" s="362">
        <v>9655</v>
      </c>
      <c r="I55" s="361">
        <v>3</v>
      </c>
      <c r="J55" s="363">
        <v>1</v>
      </c>
    </row>
    <row r="56" spans="1:12" ht="15" customHeight="1" x14ac:dyDescent="0.2">
      <c r="A56" s="391"/>
      <c r="B56" s="356">
        <v>40</v>
      </c>
      <c r="C56" s="357">
        <v>155636</v>
      </c>
      <c r="D56" s="358">
        <v>136111</v>
      </c>
      <c r="E56" s="357">
        <v>83</v>
      </c>
      <c r="F56" s="358">
        <v>22</v>
      </c>
      <c r="G56" s="357">
        <v>16306</v>
      </c>
      <c r="H56" s="358">
        <v>9512</v>
      </c>
      <c r="I56" s="357">
        <v>7</v>
      </c>
      <c r="J56" s="359">
        <v>0</v>
      </c>
    </row>
    <row r="57" spans="1:12" ht="15" customHeight="1" x14ac:dyDescent="0.2">
      <c r="A57" s="392"/>
      <c r="B57" s="360">
        <v>41</v>
      </c>
      <c r="C57" s="361">
        <v>156095</v>
      </c>
      <c r="D57" s="362">
        <v>138147</v>
      </c>
      <c r="E57" s="361">
        <v>70</v>
      </c>
      <c r="F57" s="362">
        <v>26</v>
      </c>
      <c r="G57" s="361">
        <v>16404</v>
      </c>
      <c r="H57" s="362">
        <v>9556</v>
      </c>
      <c r="I57" s="361">
        <v>4</v>
      </c>
      <c r="J57" s="363">
        <v>1</v>
      </c>
    </row>
    <row r="58" spans="1:12" ht="15" customHeight="1" x14ac:dyDescent="0.2">
      <c r="A58" s="391"/>
      <c r="B58" s="356">
        <v>42</v>
      </c>
      <c r="C58" s="357">
        <v>158290</v>
      </c>
      <c r="D58" s="358">
        <v>142102</v>
      </c>
      <c r="E58" s="357">
        <v>72</v>
      </c>
      <c r="F58" s="358">
        <v>23</v>
      </c>
      <c r="G58" s="357">
        <v>16614</v>
      </c>
      <c r="H58" s="358">
        <v>9651</v>
      </c>
      <c r="I58" s="357">
        <v>6</v>
      </c>
      <c r="J58" s="359">
        <v>3</v>
      </c>
    </row>
    <row r="59" spans="1:12" ht="15" customHeight="1" x14ac:dyDescent="0.2">
      <c r="A59" s="392"/>
      <c r="B59" s="360">
        <v>43</v>
      </c>
      <c r="C59" s="361">
        <v>155947</v>
      </c>
      <c r="D59" s="362">
        <v>140721</v>
      </c>
      <c r="E59" s="361">
        <v>63</v>
      </c>
      <c r="F59" s="362">
        <v>17</v>
      </c>
      <c r="G59" s="361">
        <v>16354</v>
      </c>
      <c r="H59" s="362">
        <v>9466</v>
      </c>
      <c r="I59" s="361">
        <v>6</v>
      </c>
      <c r="J59" s="363">
        <v>2</v>
      </c>
      <c r="K59" s="192"/>
      <c r="L59" s="192"/>
    </row>
    <row r="60" spans="1:12" ht="15" customHeight="1" x14ac:dyDescent="0.2">
      <c r="A60" s="391"/>
      <c r="B60" s="356">
        <v>44</v>
      </c>
      <c r="C60" s="357">
        <v>139061</v>
      </c>
      <c r="D60" s="358">
        <v>127398</v>
      </c>
      <c r="E60" s="357">
        <v>60</v>
      </c>
      <c r="F60" s="358">
        <v>32</v>
      </c>
      <c r="G60" s="357">
        <v>16170</v>
      </c>
      <c r="H60" s="358">
        <v>9297</v>
      </c>
      <c r="I60" s="357">
        <v>3</v>
      </c>
      <c r="J60" s="359">
        <v>0</v>
      </c>
    </row>
    <row r="61" spans="1:12" ht="15" customHeight="1" x14ac:dyDescent="0.2">
      <c r="A61" s="392"/>
      <c r="B61" s="360">
        <v>45</v>
      </c>
      <c r="C61" s="361">
        <v>130964</v>
      </c>
      <c r="D61" s="362">
        <v>119845</v>
      </c>
      <c r="E61" s="361">
        <v>62</v>
      </c>
      <c r="F61" s="362">
        <v>13</v>
      </c>
      <c r="G61" s="361">
        <v>15972</v>
      </c>
      <c r="H61" s="362">
        <v>9127</v>
      </c>
      <c r="I61" s="361">
        <v>5</v>
      </c>
      <c r="J61" s="363">
        <v>1</v>
      </c>
    </row>
    <row r="62" spans="1:12" ht="15" customHeight="1" x14ac:dyDescent="0.2">
      <c r="A62" s="391"/>
      <c r="B62" s="356">
        <v>46</v>
      </c>
      <c r="C62" s="357">
        <v>148172</v>
      </c>
      <c r="D62" s="358">
        <v>134100</v>
      </c>
      <c r="E62" s="357">
        <v>78</v>
      </c>
      <c r="F62" s="358">
        <v>37</v>
      </c>
      <c r="G62" s="357">
        <v>15747</v>
      </c>
      <c r="H62" s="358">
        <v>8771</v>
      </c>
      <c r="I62" s="357">
        <v>7</v>
      </c>
      <c r="J62" s="359">
        <v>3</v>
      </c>
    </row>
    <row r="63" spans="1:12" ht="15" customHeight="1" x14ac:dyDescent="0.2">
      <c r="A63" s="392"/>
      <c r="B63" s="360">
        <v>47</v>
      </c>
      <c r="C63" s="361">
        <v>122313</v>
      </c>
      <c r="D63" s="362">
        <v>114377</v>
      </c>
      <c r="E63" s="361">
        <v>56</v>
      </c>
      <c r="F63" s="362">
        <v>25</v>
      </c>
      <c r="G63" s="361">
        <v>16315</v>
      </c>
      <c r="H63" s="362">
        <v>9119</v>
      </c>
      <c r="I63" s="361">
        <v>7</v>
      </c>
      <c r="J63" s="363">
        <v>3</v>
      </c>
    </row>
    <row r="64" spans="1:12" ht="15" customHeight="1" x14ac:dyDescent="0.2">
      <c r="A64" s="391"/>
      <c r="B64" s="356">
        <v>48</v>
      </c>
      <c r="C64" s="357">
        <v>117640</v>
      </c>
      <c r="D64" s="358">
        <v>109553</v>
      </c>
      <c r="E64" s="357">
        <v>79</v>
      </c>
      <c r="F64" s="358">
        <v>42</v>
      </c>
      <c r="G64" s="357">
        <v>16564</v>
      </c>
      <c r="H64" s="358">
        <v>8139</v>
      </c>
      <c r="I64" s="357">
        <v>10</v>
      </c>
      <c r="J64" s="359">
        <v>4</v>
      </c>
    </row>
    <row r="65" spans="1:10" ht="15" customHeight="1" x14ac:dyDescent="0.2">
      <c r="A65" s="392"/>
      <c r="B65" s="360">
        <v>49</v>
      </c>
      <c r="C65" s="361">
        <v>111266</v>
      </c>
      <c r="D65" s="362">
        <v>105199</v>
      </c>
      <c r="E65" s="361">
        <v>70</v>
      </c>
      <c r="F65" s="362">
        <v>29</v>
      </c>
      <c r="G65" s="361">
        <v>16276</v>
      </c>
      <c r="H65" s="362">
        <v>7856</v>
      </c>
      <c r="I65" s="361">
        <v>9</v>
      </c>
      <c r="J65" s="363">
        <v>3</v>
      </c>
    </row>
    <row r="66" spans="1:10" ht="15" customHeight="1" x14ac:dyDescent="0.2">
      <c r="A66" s="391"/>
      <c r="B66" s="356">
        <v>50</v>
      </c>
      <c r="C66" s="357">
        <v>109872</v>
      </c>
      <c r="D66" s="358">
        <v>103357</v>
      </c>
      <c r="E66" s="357">
        <v>68</v>
      </c>
      <c r="F66" s="358">
        <v>36</v>
      </c>
      <c r="G66" s="357">
        <v>16465</v>
      </c>
      <c r="H66" s="358">
        <v>7485</v>
      </c>
      <c r="I66" s="357">
        <v>14</v>
      </c>
      <c r="J66" s="359">
        <v>4</v>
      </c>
    </row>
    <row r="67" spans="1:10" ht="15" customHeight="1" x14ac:dyDescent="0.2">
      <c r="A67" s="392"/>
      <c r="B67" s="360">
        <v>51</v>
      </c>
      <c r="C67" s="361">
        <v>107381</v>
      </c>
      <c r="D67" s="362">
        <v>101966</v>
      </c>
      <c r="E67" s="361">
        <v>79</v>
      </c>
      <c r="F67" s="362">
        <v>25</v>
      </c>
      <c r="G67" s="361">
        <v>16521</v>
      </c>
      <c r="H67" s="362">
        <v>7166</v>
      </c>
      <c r="I67" s="361">
        <v>12</v>
      </c>
      <c r="J67" s="363">
        <v>0</v>
      </c>
    </row>
    <row r="68" spans="1:10" ht="15" customHeight="1" x14ac:dyDescent="0.2">
      <c r="A68" s="391"/>
      <c r="B68" s="356">
        <v>52</v>
      </c>
      <c r="C68" s="357">
        <v>102191</v>
      </c>
      <c r="D68" s="358">
        <v>96965</v>
      </c>
      <c r="E68" s="357">
        <v>94</v>
      </c>
      <c r="F68" s="358">
        <v>39</v>
      </c>
      <c r="G68" s="357">
        <v>16209</v>
      </c>
      <c r="H68" s="358">
        <v>7007</v>
      </c>
      <c r="I68" s="357">
        <v>17</v>
      </c>
      <c r="J68" s="359">
        <v>1</v>
      </c>
    </row>
    <row r="69" spans="1:10" ht="15" customHeight="1" x14ac:dyDescent="0.2">
      <c r="A69" s="392"/>
      <c r="B69" s="360">
        <v>53</v>
      </c>
      <c r="C69" s="361">
        <v>97517</v>
      </c>
      <c r="D69" s="362">
        <v>93462</v>
      </c>
      <c r="E69" s="361">
        <v>70</v>
      </c>
      <c r="F69" s="362">
        <v>33</v>
      </c>
      <c r="G69" s="361">
        <v>16342</v>
      </c>
      <c r="H69" s="362">
        <v>6488</v>
      </c>
      <c r="I69" s="361">
        <v>8</v>
      </c>
      <c r="J69" s="363">
        <v>5</v>
      </c>
    </row>
    <row r="70" spans="1:10" ht="15" customHeight="1" x14ac:dyDescent="0.2">
      <c r="A70" s="391"/>
      <c r="B70" s="356">
        <v>54</v>
      </c>
      <c r="C70" s="357">
        <v>92439</v>
      </c>
      <c r="D70" s="358">
        <v>88594</v>
      </c>
      <c r="E70" s="357">
        <v>83</v>
      </c>
      <c r="F70" s="358">
        <v>40</v>
      </c>
      <c r="G70" s="357">
        <v>15434</v>
      </c>
      <c r="H70" s="358">
        <v>5847</v>
      </c>
      <c r="I70" s="357">
        <v>18</v>
      </c>
      <c r="J70" s="359">
        <v>5</v>
      </c>
    </row>
    <row r="71" spans="1:10" ht="15" customHeight="1" x14ac:dyDescent="0.2">
      <c r="A71" s="392"/>
      <c r="B71" s="360">
        <v>55</v>
      </c>
      <c r="C71" s="361">
        <v>87883</v>
      </c>
      <c r="D71" s="362">
        <v>83542</v>
      </c>
      <c r="E71" s="361">
        <v>101</v>
      </c>
      <c r="F71" s="362">
        <v>34</v>
      </c>
      <c r="G71" s="361">
        <v>14934</v>
      </c>
      <c r="H71" s="362">
        <v>5391</v>
      </c>
      <c r="I71" s="361">
        <v>18</v>
      </c>
      <c r="J71" s="363">
        <v>6</v>
      </c>
    </row>
    <row r="72" spans="1:10" ht="15" customHeight="1" x14ac:dyDescent="0.2">
      <c r="A72" s="391"/>
      <c r="B72" s="356">
        <v>56</v>
      </c>
      <c r="C72" s="357">
        <v>85038</v>
      </c>
      <c r="D72" s="358">
        <v>81559</v>
      </c>
      <c r="E72" s="357">
        <v>113</v>
      </c>
      <c r="F72" s="358">
        <v>32</v>
      </c>
      <c r="G72" s="357">
        <v>14004</v>
      </c>
      <c r="H72" s="358">
        <v>4856</v>
      </c>
      <c r="I72" s="357">
        <v>17</v>
      </c>
      <c r="J72" s="359">
        <v>5</v>
      </c>
    </row>
    <row r="73" spans="1:10" ht="15" customHeight="1" thickBot="1" x14ac:dyDescent="0.25">
      <c r="A73" s="393"/>
      <c r="B73" s="364">
        <v>57</v>
      </c>
      <c r="C73" s="361">
        <v>79851</v>
      </c>
      <c r="D73" s="362">
        <v>75323</v>
      </c>
      <c r="E73" s="361">
        <v>77</v>
      </c>
      <c r="F73" s="362">
        <v>37</v>
      </c>
      <c r="G73" s="361">
        <v>13214</v>
      </c>
      <c r="H73" s="362">
        <v>4491</v>
      </c>
      <c r="I73" s="361">
        <v>9</v>
      </c>
      <c r="J73" s="363">
        <v>4</v>
      </c>
    </row>
    <row r="74" spans="1:10" ht="15" customHeight="1" x14ac:dyDescent="0.2">
      <c r="A74" s="394"/>
      <c r="B74" s="365">
        <v>58</v>
      </c>
      <c r="C74" s="357">
        <v>73174</v>
      </c>
      <c r="D74" s="358">
        <v>69309</v>
      </c>
      <c r="E74" s="357">
        <v>88</v>
      </c>
      <c r="F74" s="358">
        <v>38</v>
      </c>
      <c r="G74" s="357">
        <v>12040</v>
      </c>
      <c r="H74" s="358">
        <v>4263</v>
      </c>
      <c r="I74" s="357">
        <v>12</v>
      </c>
      <c r="J74" s="359">
        <v>8</v>
      </c>
    </row>
    <row r="75" spans="1:10" ht="15" customHeight="1" x14ac:dyDescent="0.2">
      <c r="A75" s="392"/>
      <c r="B75" s="360">
        <v>59</v>
      </c>
      <c r="C75" s="361">
        <v>69177</v>
      </c>
      <c r="D75" s="362">
        <v>66494</v>
      </c>
      <c r="E75" s="361">
        <v>106</v>
      </c>
      <c r="F75" s="362">
        <v>48</v>
      </c>
      <c r="G75" s="361">
        <v>11513</v>
      </c>
      <c r="H75" s="362">
        <v>3767</v>
      </c>
      <c r="I75" s="361">
        <v>12</v>
      </c>
      <c r="J75" s="363">
        <v>4</v>
      </c>
    </row>
    <row r="76" spans="1:10" ht="15" customHeight="1" x14ac:dyDescent="0.2">
      <c r="A76" s="391"/>
      <c r="B76" s="356">
        <v>60</v>
      </c>
      <c r="C76" s="357">
        <v>62612</v>
      </c>
      <c r="D76" s="358">
        <v>59697</v>
      </c>
      <c r="E76" s="357">
        <v>81</v>
      </c>
      <c r="F76" s="358">
        <v>32</v>
      </c>
      <c r="G76" s="357">
        <v>10172</v>
      </c>
      <c r="H76" s="358">
        <v>3492</v>
      </c>
      <c r="I76" s="357">
        <v>15</v>
      </c>
      <c r="J76" s="359">
        <v>1</v>
      </c>
    </row>
    <row r="77" spans="1:10" ht="15" customHeight="1" x14ac:dyDescent="0.2">
      <c r="A77" s="392"/>
      <c r="B77" s="360">
        <v>61</v>
      </c>
      <c r="C77" s="361">
        <v>56674</v>
      </c>
      <c r="D77" s="362">
        <v>55617</v>
      </c>
      <c r="E77" s="361">
        <v>86</v>
      </c>
      <c r="F77" s="362">
        <v>30</v>
      </c>
      <c r="G77" s="361">
        <v>9234</v>
      </c>
      <c r="H77" s="362">
        <v>3114</v>
      </c>
      <c r="I77" s="361">
        <v>18</v>
      </c>
      <c r="J77" s="363">
        <v>5</v>
      </c>
    </row>
    <row r="78" spans="1:10" ht="15" customHeight="1" x14ac:dyDescent="0.2">
      <c r="A78" s="391"/>
      <c r="B78" s="356">
        <v>62</v>
      </c>
      <c r="C78" s="357">
        <v>50494</v>
      </c>
      <c r="D78" s="358">
        <v>49833</v>
      </c>
      <c r="E78" s="357">
        <v>102</v>
      </c>
      <c r="F78" s="358">
        <v>52</v>
      </c>
      <c r="G78" s="357">
        <v>8107</v>
      </c>
      <c r="H78" s="358">
        <v>2673</v>
      </c>
      <c r="I78" s="357">
        <v>15</v>
      </c>
      <c r="J78" s="359">
        <v>9</v>
      </c>
    </row>
    <row r="79" spans="1:10" ht="15" customHeight="1" x14ac:dyDescent="0.2">
      <c r="A79" s="392"/>
      <c r="B79" s="360">
        <v>63</v>
      </c>
      <c r="C79" s="361">
        <v>44870</v>
      </c>
      <c r="D79" s="362">
        <v>43831</v>
      </c>
      <c r="E79" s="361">
        <v>99</v>
      </c>
      <c r="F79" s="362">
        <v>43</v>
      </c>
      <c r="G79" s="361">
        <v>7208</v>
      </c>
      <c r="H79" s="362">
        <v>2398</v>
      </c>
      <c r="I79" s="361">
        <v>13</v>
      </c>
      <c r="J79" s="363">
        <v>2</v>
      </c>
    </row>
    <row r="80" spans="1:10" ht="15" customHeight="1" x14ac:dyDescent="0.2">
      <c r="A80" s="391"/>
      <c r="B80" s="356">
        <v>64</v>
      </c>
      <c r="C80" s="357">
        <v>41020</v>
      </c>
      <c r="D80" s="358">
        <v>40675</v>
      </c>
      <c r="E80" s="357">
        <v>86</v>
      </c>
      <c r="F80" s="358">
        <v>36</v>
      </c>
      <c r="G80" s="357">
        <v>6442</v>
      </c>
      <c r="H80" s="358">
        <v>2141</v>
      </c>
      <c r="I80" s="357">
        <v>8</v>
      </c>
      <c r="J80" s="359">
        <v>1</v>
      </c>
    </row>
    <row r="81" spans="1:10" ht="15" customHeight="1" x14ac:dyDescent="0.2">
      <c r="A81" s="392"/>
      <c r="B81" s="360">
        <v>65</v>
      </c>
      <c r="C81" s="361">
        <v>36428</v>
      </c>
      <c r="D81" s="362">
        <v>35287</v>
      </c>
      <c r="E81" s="361">
        <v>73</v>
      </c>
      <c r="F81" s="362">
        <v>33</v>
      </c>
      <c r="G81" s="361">
        <v>5759</v>
      </c>
      <c r="H81" s="362">
        <v>1924</v>
      </c>
      <c r="I81" s="361">
        <v>10</v>
      </c>
      <c r="J81" s="363">
        <v>3</v>
      </c>
    </row>
    <row r="82" spans="1:10" ht="15" customHeight="1" x14ac:dyDescent="0.2">
      <c r="A82" s="391"/>
      <c r="B82" s="356">
        <v>66</v>
      </c>
      <c r="C82" s="357">
        <v>33472</v>
      </c>
      <c r="D82" s="358">
        <v>31419</v>
      </c>
      <c r="E82" s="357">
        <v>80</v>
      </c>
      <c r="F82" s="358">
        <v>32</v>
      </c>
      <c r="G82" s="357">
        <v>5259</v>
      </c>
      <c r="H82" s="358">
        <v>1788</v>
      </c>
      <c r="I82" s="357">
        <v>10</v>
      </c>
      <c r="J82" s="359">
        <v>3</v>
      </c>
    </row>
    <row r="83" spans="1:10" ht="15" customHeight="1" x14ac:dyDescent="0.2">
      <c r="A83" s="392"/>
      <c r="B83" s="360">
        <v>67</v>
      </c>
      <c r="C83" s="361">
        <v>28562</v>
      </c>
      <c r="D83" s="362">
        <v>26359</v>
      </c>
      <c r="E83" s="361">
        <v>85</v>
      </c>
      <c r="F83" s="362">
        <v>30</v>
      </c>
      <c r="G83" s="361">
        <v>4618</v>
      </c>
      <c r="H83" s="362">
        <v>1566</v>
      </c>
      <c r="I83" s="361">
        <v>12</v>
      </c>
      <c r="J83" s="363">
        <v>3</v>
      </c>
    </row>
    <row r="84" spans="1:10" ht="15" customHeight="1" x14ac:dyDescent="0.2">
      <c r="A84" s="391"/>
      <c r="B84" s="356">
        <v>68</v>
      </c>
      <c r="C84" s="357">
        <v>25786</v>
      </c>
      <c r="D84" s="358">
        <v>23044</v>
      </c>
      <c r="E84" s="357">
        <v>62</v>
      </c>
      <c r="F84" s="358">
        <v>21</v>
      </c>
      <c r="G84" s="357">
        <v>4242</v>
      </c>
      <c r="H84" s="358">
        <v>1457</v>
      </c>
      <c r="I84" s="357">
        <v>9</v>
      </c>
      <c r="J84" s="359">
        <v>2</v>
      </c>
    </row>
    <row r="85" spans="1:10" ht="15" customHeight="1" x14ac:dyDescent="0.2">
      <c r="A85" s="392"/>
      <c r="B85" s="360">
        <v>69</v>
      </c>
      <c r="C85" s="361">
        <v>23992</v>
      </c>
      <c r="D85" s="362">
        <v>21382</v>
      </c>
      <c r="E85" s="361">
        <v>61</v>
      </c>
      <c r="F85" s="362">
        <v>20</v>
      </c>
      <c r="G85" s="361">
        <v>3800</v>
      </c>
      <c r="H85" s="362">
        <v>1352</v>
      </c>
      <c r="I85" s="361">
        <v>7</v>
      </c>
      <c r="J85" s="363">
        <v>2</v>
      </c>
    </row>
    <row r="86" spans="1:10" ht="15" customHeight="1" x14ac:dyDescent="0.2">
      <c r="A86" s="391"/>
      <c r="B86" s="356">
        <v>70</v>
      </c>
      <c r="C86" s="357">
        <v>19989</v>
      </c>
      <c r="D86" s="358">
        <v>18833</v>
      </c>
      <c r="E86" s="357">
        <v>56</v>
      </c>
      <c r="F86" s="358">
        <v>29</v>
      </c>
      <c r="G86" s="357">
        <v>3142</v>
      </c>
      <c r="H86" s="358">
        <v>1190</v>
      </c>
      <c r="I86" s="357">
        <v>5</v>
      </c>
      <c r="J86" s="359">
        <v>6</v>
      </c>
    </row>
    <row r="87" spans="1:10" ht="15" customHeight="1" x14ac:dyDescent="0.2">
      <c r="A87" s="392"/>
      <c r="B87" s="360">
        <v>71</v>
      </c>
      <c r="C87" s="361">
        <v>17271</v>
      </c>
      <c r="D87" s="362">
        <v>16842</v>
      </c>
      <c r="E87" s="361">
        <v>49</v>
      </c>
      <c r="F87" s="362">
        <v>27</v>
      </c>
      <c r="G87" s="361">
        <v>2796</v>
      </c>
      <c r="H87" s="362">
        <v>987</v>
      </c>
      <c r="I87" s="361">
        <v>12</v>
      </c>
      <c r="J87" s="363">
        <v>3</v>
      </c>
    </row>
    <row r="88" spans="1:10" ht="15" customHeight="1" x14ac:dyDescent="0.2">
      <c r="A88" s="391"/>
      <c r="B88" s="356">
        <v>72</v>
      </c>
      <c r="C88" s="357">
        <v>15073</v>
      </c>
      <c r="D88" s="358">
        <v>14487</v>
      </c>
      <c r="E88" s="357">
        <v>51</v>
      </c>
      <c r="F88" s="358">
        <v>20</v>
      </c>
      <c r="G88" s="357">
        <v>2366</v>
      </c>
      <c r="H88" s="358">
        <v>965</v>
      </c>
      <c r="I88" s="357">
        <v>6</v>
      </c>
      <c r="J88" s="359">
        <v>1</v>
      </c>
    </row>
    <row r="89" spans="1:10" ht="15" customHeight="1" x14ac:dyDescent="0.2">
      <c r="A89" s="392"/>
      <c r="B89" s="360">
        <v>73</v>
      </c>
      <c r="C89" s="361">
        <v>13478</v>
      </c>
      <c r="D89" s="362">
        <v>13035</v>
      </c>
      <c r="E89" s="361">
        <v>58</v>
      </c>
      <c r="F89" s="362">
        <v>9</v>
      </c>
      <c r="G89" s="361">
        <v>2190</v>
      </c>
      <c r="H89" s="362">
        <v>919</v>
      </c>
      <c r="I89" s="361">
        <v>12</v>
      </c>
      <c r="J89" s="363">
        <v>3</v>
      </c>
    </row>
    <row r="90" spans="1:10" ht="15" customHeight="1" x14ac:dyDescent="0.2">
      <c r="A90" s="391"/>
      <c r="B90" s="356">
        <v>74</v>
      </c>
      <c r="C90" s="357">
        <v>12433</v>
      </c>
      <c r="D90" s="358">
        <v>11994</v>
      </c>
      <c r="E90" s="357">
        <v>47</v>
      </c>
      <c r="F90" s="358">
        <v>14</v>
      </c>
      <c r="G90" s="357">
        <v>2156</v>
      </c>
      <c r="H90" s="358">
        <v>849</v>
      </c>
      <c r="I90" s="357">
        <v>13</v>
      </c>
      <c r="J90" s="359">
        <v>1</v>
      </c>
    </row>
    <row r="91" spans="1:10" ht="15" customHeight="1" x14ac:dyDescent="0.2">
      <c r="A91" s="392"/>
      <c r="B91" s="360">
        <v>75</v>
      </c>
      <c r="C91" s="361">
        <v>10541</v>
      </c>
      <c r="D91" s="362">
        <v>10247</v>
      </c>
      <c r="E91" s="361">
        <v>24</v>
      </c>
      <c r="F91" s="362">
        <v>11</v>
      </c>
      <c r="G91" s="361">
        <v>1897</v>
      </c>
      <c r="H91" s="362">
        <v>836</v>
      </c>
      <c r="I91" s="361">
        <v>6</v>
      </c>
      <c r="J91" s="363">
        <v>2</v>
      </c>
    </row>
    <row r="92" spans="1:10" ht="15" customHeight="1" x14ac:dyDescent="0.2">
      <c r="A92" s="391"/>
      <c r="B92" s="356">
        <v>76</v>
      </c>
      <c r="C92" s="357">
        <v>8795</v>
      </c>
      <c r="D92" s="358">
        <v>9211</v>
      </c>
      <c r="E92" s="357">
        <v>30</v>
      </c>
      <c r="F92" s="358">
        <v>13</v>
      </c>
      <c r="G92" s="357">
        <v>1663</v>
      </c>
      <c r="H92" s="358">
        <v>803</v>
      </c>
      <c r="I92" s="357">
        <v>6</v>
      </c>
      <c r="J92" s="359">
        <v>3</v>
      </c>
    </row>
    <row r="93" spans="1:10" ht="15" customHeight="1" x14ac:dyDescent="0.2">
      <c r="A93" s="392"/>
      <c r="B93" s="360">
        <v>77</v>
      </c>
      <c r="C93" s="361">
        <v>7386</v>
      </c>
      <c r="D93" s="362">
        <v>7733</v>
      </c>
      <c r="E93" s="361">
        <v>24</v>
      </c>
      <c r="F93" s="362">
        <v>13</v>
      </c>
      <c r="G93" s="361">
        <v>1656</v>
      </c>
      <c r="H93" s="362">
        <v>743</v>
      </c>
      <c r="I93" s="361">
        <v>5</v>
      </c>
      <c r="J93" s="363">
        <v>3</v>
      </c>
    </row>
    <row r="94" spans="1:10" ht="15" customHeight="1" x14ac:dyDescent="0.2">
      <c r="A94" s="391"/>
      <c r="B94" s="356">
        <v>78</v>
      </c>
      <c r="C94" s="357">
        <v>6652</v>
      </c>
      <c r="D94" s="358">
        <v>7311</v>
      </c>
      <c r="E94" s="357">
        <v>31</v>
      </c>
      <c r="F94" s="358">
        <v>9</v>
      </c>
      <c r="G94" s="357">
        <v>1450</v>
      </c>
      <c r="H94" s="358">
        <v>745</v>
      </c>
      <c r="I94" s="357">
        <v>10</v>
      </c>
      <c r="J94" s="359">
        <v>1</v>
      </c>
    </row>
    <row r="95" spans="1:10" ht="15" customHeight="1" x14ac:dyDescent="0.2">
      <c r="A95" s="392"/>
      <c r="B95" s="360">
        <v>79</v>
      </c>
      <c r="C95" s="361">
        <v>6130</v>
      </c>
      <c r="D95" s="362">
        <v>6693</v>
      </c>
      <c r="E95" s="361">
        <v>19</v>
      </c>
      <c r="F95" s="362">
        <v>12</v>
      </c>
      <c r="G95" s="361">
        <v>1230</v>
      </c>
      <c r="H95" s="362">
        <v>683</v>
      </c>
      <c r="I95" s="361">
        <v>6</v>
      </c>
      <c r="J95" s="363">
        <v>2</v>
      </c>
    </row>
    <row r="96" spans="1:10" ht="15" customHeight="1" x14ac:dyDescent="0.2">
      <c r="A96" s="391"/>
      <c r="B96" s="356">
        <v>80</v>
      </c>
      <c r="C96" s="357">
        <v>1689</v>
      </c>
      <c r="D96" s="358">
        <v>640</v>
      </c>
      <c r="E96" s="357">
        <v>24</v>
      </c>
      <c r="F96" s="358">
        <v>9</v>
      </c>
      <c r="G96" s="357">
        <v>750</v>
      </c>
      <c r="H96" s="358">
        <v>73</v>
      </c>
      <c r="I96" s="357">
        <v>6</v>
      </c>
      <c r="J96" s="359">
        <v>4</v>
      </c>
    </row>
    <row r="97" spans="1:10" ht="15" customHeight="1" x14ac:dyDescent="0.2">
      <c r="A97" s="392"/>
      <c r="B97" s="360">
        <v>81</v>
      </c>
      <c r="C97" s="361">
        <v>1232</v>
      </c>
      <c r="D97" s="362">
        <v>414</v>
      </c>
      <c r="E97" s="361">
        <v>22</v>
      </c>
      <c r="F97" s="362">
        <v>11</v>
      </c>
      <c r="G97" s="361">
        <v>594</v>
      </c>
      <c r="H97" s="362">
        <v>30</v>
      </c>
      <c r="I97" s="361">
        <v>4</v>
      </c>
      <c r="J97" s="363">
        <v>3</v>
      </c>
    </row>
    <row r="98" spans="1:10" ht="15" customHeight="1" x14ac:dyDescent="0.2">
      <c r="A98" s="391"/>
      <c r="B98" s="356">
        <v>82</v>
      </c>
      <c r="C98" s="357">
        <v>1036</v>
      </c>
      <c r="D98" s="358">
        <v>324</v>
      </c>
      <c r="E98" s="357">
        <v>32</v>
      </c>
      <c r="F98" s="358">
        <v>13</v>
      </c>
      <c r="G98" s="357">
        <v>454</v>
      </c>
      <c r="H98" s="358">
        <v>25</v>
      </c>
      <c r="I98" s="357">
        <v>8</v>
      </c>
      <c r="J98" s="359">
        <v>1</v>
      </c>
    </row>
    <row r="99" spans="1:10" ht="15" customHeight="1" x14ac:dyDescent="0.2">
      <c r="A99" s="392"/>
      <c r="B99" s="360">
        <v>83</v>
      </c>
      <c r="C99" s="361">
        <v>873</v>
      </c>
      <c r="D99" s="362">
        <v>314</v>
      </c>
      <c r="E99" s="361">
        <v>19</v>
      </c>
      <c r="F99" s="362">
        <v>12</v>
      </c>
      <c r="G99" s="361">
        <v>391</v>
      </c>
      <c r="H99" s="362">
        <v>27</v>
      </c>
      <c r="I99" s="361">
        <v>3</v>
      </c>
      <c r="J99" s="363">
        <v>3</v>
      </c>
    </row>
    <row r="100" spans="1:10" ht="15" customHeight="1" x14ac:dyDescent="0.2">
      <c r="A100" s="391"/>
      <c r="B100" s="356">
        <v>84</v>
      </c>
      <c r="C100" s="357">
        <v>724</v>
      </c>
      <c r="D100" s="358">
        <v>256</v>
      </c>
      <c r="E100" s="357">
        <v>13</v>
      </c>
      <c r="F100" s="358">
        <v>5</v>
      </c>
      <c r="G100" s="357">
        <v>304</v>
      </c>
      <c r="H100" s="358">
        <v>26</v>
      </c>
      <c r="I100" s="357">
        <v>3</v>
      </c>
      <c r="J100" s="359">
        <v>0</v>
      </c>
    </row>
    <row r="101" spans="1:10" ht="15" customHeight="1" x14ac:dyDescent="0.2">
      <c r="A101" s="392"/>
      <c r="B101" s="360">
        <v>85</v>
      </c>
      <c r="C101" s="361">
        <v>631</v>
      </c>
      <c r="D101" s="362">
        <v>204</v>
      </c>
      <c r="E101" s="361">
        <v>63</v>
      </c>
      <c r="F101" s="362">
        <v>23</v>
      </c>
      <c r="G101" s="361">
        <v>285</v>
      </c>
      <c r="H101" s="362">
        <v>20</v>
      </c>
      <c r="I101" s="361">
        <v>16</v>
      </c>
      <c r="J101" s="363">
        <v>6</v>
      </c>
    </row>
    <row r="102" spans="1:10" ht="15" customHeight="1" x14ac:dyDescent="0.2">
      <c r="A102" s="391"/>
      <c r="B102" s="356">
        <v>86</v>
      </c>
      <c r="C102" s="357">
        <v>585</v>
      </c>
      <c r="D102" s="358">
        <v>183</v>
      </c>
      <c r="E102" s="357">
        <v>13</v>
      </c>
      <c r="F102" s="358">
        <v>5</v>
      </c>
      <c r="G102" s="357">
        <v>269</v>
      </c>
      <c r="H102" s="358">
        <v>14</v>
      </c>
      <c r="I102" s="357">
        <v>4</v>
      </c>
      <c r="J102" s="359">
        <v>0</v>
      </c>
    </row>
    <row r="103" spans="1:10" ht="15" customHeight="1" x14ac:dyDescent="0.2">
      <c r="A103" s="392"/>
      <c r="B103" s="360">
        <v>87</v>
      </c>
      <c r="C103" s="361">
        <v>469</v>
      </c>
      <c r="D103" s="362">
        <v>145</v>
      </c>
      <c r="E103" s="361">
        <v>14</v>
      </c>
      <c r="F103" s="362">
        <v>5</v>
      </c>
      <c r="G103" s="361">
        <v>217</v>
      </c>
      <c r="H103" s="362">
        <v>14</v>
      </c>
      <c r="I103" s="361">
        <v>2</v>
      </c>
      <c r="J103" s="363">
        <v>1</v>
      </c>
    </row>
    <row r="104" spans="1:10" ht="15" customHeight="1" x14ac:dyDescent="0.2">
      <c r="A104" s="391"/>
      <c r="B104" s="356">
        <v>88</v>
      </c>
      <c r="C104" s="357">
        <v>373</v>
      </c>
      <c r="D104" s="358">
        <v>95</v>
      </c>
      <c r="E104" s="357">
        <v>15</v>
      </c>
      <c r="F104" s="358">
        <v>6</v>
      </c>
      <c r="G104" s="357">
        <v>194</v>
      </c>
      <c r="H104" s="358">
        <v>12</v>
      </c>
      <c r="I104" s="357">
        <v>4</v>
      </c>
      <c r="J104" s="359">
        <v>1</v>
      </c>
    </row>
    <row r="105" spans="1:10" ht="15" customHeight="1" x14ac:dyDescent="0.2">
      <c r="A105" s="392"/>
      <c r="B105" s="360">
        <v>89</v>
      </c>
      <c r="C105" s="361">
        <v>303</v>
      </c>
      <c r="D105" s="362">
        <v>80</v>
      </c>
      <c r="E105" s="361">
        <v>19</v>
      </c>
      <c r="F105" s="362">
        <v>7</v>
      </c>
      <c r="G105" s="361">
        <v>202</v>
      </c>
      <c r="H105" s="362">
        <v>7</v>
      </c>
      <c r="I105" s="361">
        <v>9</v>
      </c>
      <c r="J105" s="363">
        <v>3</v>
      </c>
    </row>
    <row r="106" spans="1:10" ht="15" customHeight="1" x14ac:dyDescent="0.2">
      <c r="A106" s="391"/>
      <c r="B106" s="356">
        <v>90</v>
      </c>
      <c r="C106" s="357">
        <v>261</v>
      </c>
      <c r="D106" s="358">
        <v>61</v>
      </c>
      <c r="E106" s="357">
        <v>14</v>
      </c>
      <c r="F106" s="358">
        <v>6</v>
      </c>
      <c r="G106" s="357">
        <v>156</v>
      </c>
      <c r="H106" s="358">
        <v>6</v>
      </c>
      <c r="I106" s="357">
        <v>5</v>
      </c>
      <c r="J106" s="359">
        <v>2</v>
      </c>
    </row>
    <row r="107" spans="1:10" ht="15" customHeight="1" x14ac:dyDescent="0.2">
      <c r="A107" s="392"/>
      <c r="B107" s="360">
        <v>91</v>
      </c>
      <c r="C107" s="361">
        <v>172</v>
      </c>
      <c r="D107" s="362">
        <v>37</v>
      </c>
      <c r="E107" s="361">
        <v>13</v>
      </c>
      <c r="F107" s="362">
        <v>9</v>
      </c>
      <c r="G107" s="361">
        <v>94</v>
      </c>
      <c r="H107" s="362">
        <v>2</v>
      </c>
      <c r="I107" s="361">
        <v>4</v>
      </c>
      <c r="J107" s="363">
        <v>6</v>
      </c>
    </row>
    <row r="108" spans="1:10" ht="15" customHeight="1" x14ac:dyDescent="0.2">
      <c r="A108" s="391"/>
      <c r="B108" s="356">
        <v>92</v>
      </c>
      <c r="C108" s="357">
        <v>139</v>
      </c>
      <c r="D108" s="358">
        <v>26</v>
      </c>
      <c r="E108" s="357">
        <v>8</v>
      </c>
      <c r="F108" s="358">
        <v>3</v>
      </c>
      <c r="G108" s="357">
        <v>104</v>
      </c>
      <c r="H108" s="358">
        <v>3</v>
      </c>
      <c r="I108" s="357">
        <v>0</v>
      </c>
      <c r="J108" s="359">
        <v>1</v>
      </c>
    </row>
    <row r="109" spans="1:10" ht="15" customHeight="1" x14ac:dyDescent="0.2">
      <c r="A109" s="392"/>
      <c r="B109" s="360">
        <v>93</v>
      </c>
      <c r="C109" s="361">
        <v>139</v>
      </c>
      <c r="D109" s="362">
        <v>35</v>
      </c>
      <c r="E109" s="361">
        <v>8</v>
      </c>
      <c r="F109" s="362">
        <v>4</v>
      </c>
      <c r="G109" s="361">
        <v>81</v>
      </c>
      <c r="H109" s="362">
        <v>7</v>
      </c>
      <c r="I109" s="361">
        <v>3</v>
      </c>
      <c r="J109" s="363">
        <v>2</v>
      </c>
    </row>
    <row r="110" spans="1:10" ht="15" customHeight="1" x14ac:dyDescent="0.2">
      <c r="A110" s="391"/>
      <c r="B110" s="356">
        <v>94</v>
      </c>
      <c r="C110" s="357">
        <v>96</v>
      </c>
      <c r="D110" s="358">
        <v>29</v>
      </c>
      <c r="E110" s="357">
        <v>9</v>
      </c>
      <c r="F110" s="358">
        <v>1</v>
      </c>
      <c r="G110" s="357">
        <v>71</v>
      </c>
      <c r="H110" s="358">
        <v>3</v>
      </c>
      <c r="I110" s="357">
        <v>4</v>
      </c>
      <c r="J110" s="359">
        <v>0</v>
      </c>
    </row>
    <row r="111" spans="1:10" ht="15" customHeight="1" x14ac:dyDescent="0.2">
      <c r="A111" s="392"/>
      <c r="B111" s="360">
        <v>95</v>
      </c>
      <c r="C111" s="361">
        <v>62</v>
      </c>
      <c r="D111" s="362">
        <v>11</v>
      </c>
      <c r="E111" s="361">
        <v>4</v>
      </c>
      <c r="F111" s="362">
        <v>2</v>
      </c>
      <c r="G111" s="361">
        <v>38</v>
      </c>
      <c r="H111" s="362">
        <v>0</v>
      </c>
      <c r="I111" s="361">
        <v>3</v>
      </c>
      <c r="J111" s="363">
        <v>0</v>
      </c>
    </row>
    <row r="112" spans="1:10" ht="15" customHeight="1" x14ac:dyDescent="0.2">
      <c r="A112" s="391"/>
      <c r="B112" s="356">
        <v>96</v>
      </c>
      <c r="C112" s="357">
        <v>52</v>
      </c>
      <c r="D112" s="358">
        <v>9</v>
      </c>
      <c r="E112" s="357">
        <v>2</v>
      </c>
      <c r="F112" s="358">
        <v>4</v>
      </c>
      <c r="G112" s="357">
        <v>49</v>
      </c>
      <c r="H112" s="358">
        <v>2</v>
      </c>
      <c r="I112" s="357">
        <v>0</v>
      </c>
      <c r="J112" s="359">
        <v>2</v>
      </c>
    </row>
    <row r="113" spans="1:10" ht="15" customHeight="1" x14ac:dyDescent="0.2">
      <c r="A113" s="392"/>
      <c r="B113" s="360">
        <v>97</v>
      </c>
      <c r="C113" s="361">
        <v>32</v>
      </c>
      <c r="D113" s="362">
        <v>8</v>
      </c>
      <c r="E113" s="361">
        <v>4</v>
      </c>
      <c r="F113" s="362">
        <v>2</v>
      </c>
      <c r="G113" s="361">
        <v>12</v>
      </c>
      <c r="H113" s="362">
        <v>0</v>
      </c>
      <c r="I113" s="361">
        <v>1</v>
      </c>
      <c r="J113" s="363">
        <v>0</v>
      </c>
    </row>
    <row r="114" spans="1:10" ht="15" customHeight="1" x14ac:dyDescent="0.2">
      <c r="A114" s="391"/>
      <c r="B114" s="356">
        <v>98</v>
      </c>
      <c r="C114" s="357">
        <v>16</v>
      </c>
      <c r="D114" s="358">
        <v>7</v>
      </c>
      <c r="E114" s="357">
        <v>0</v>
      </c>
      <c r="F114" s="358">
        <v>0</v>
      </c>
      <c r="G114" s="357">
        <v>7</v>
      </c>
      <c r="H114" s="358">
        <v>2</v>
      </c>
      <c r="I114" s="357">
        <v>0</v>
      </c>
      <c r="J114" s="359">
        <v>0</v>
      </c>
    </row>
    <row r="115" spans="1:10" ht="15" customHeight="1" x14ac:dyDescent="0.2">
      <c r="A115" s="392"/>
      <c r="B115" s="360">
        <v>99</v>
      </c>
      <c r="C115" s="361">
        <v>6</v>
      </c>
      <c r="D115" s="362">
        <v>2</v>
      </c>
      <c r="E115" s="361">
        <v>0</v>
      </c>
      <c r="F115" s="362">
        <v>0</v>
      </c>
      <c r="G115" s="361">
        <v>3</v>
      </c>
      <c r="H115" s="362">
        <v>1</v>
      </c>
      <c r="I115" s="361">
        <v>0</v>
      </c>
      <c r="J115" s="363">
        <v>0</v>
      </c>
    </row>
    <row r="116" spans="1:10" ht="15" customHeight="1" x14ac:dyDescent="0.2">
      <c r="A116" s="391"/>
      <c r="B116" s="356" t="s">
        <v>84</v>
      </c>
      <c r="C116" s="357">
        <v>15</v>
      </c>
      <c r="D116" s="358">
        <v>4</v>
      </c>
      <c r="E116" s="357">
        <v>0</v>
      </c>
      <c r="F116" s="358">
        <v>0</v>
      </c>
      <c r="G116" s="357">
        <v>1</v>
      </c>
      <c r="H116" s="358">
        <v>1</v>
      </c>
      <c r="I116" s="357">
        <v>0</v>
      </c>
      <c r="J116" s="359">
        <v>0</v>
      </c>
    </row>
    <row r="117" spans="1:10" ht="15" customHeight="1" x14ac:dyDescent="0.2">
      <c r="A117" s="395"/>
      <c r="B117" s="396" t="s">
        <v>86</v>
      </c>
      <c r="C117" s="361"/>
      <c r="D117" s="362">
        <v>7469684</v>
      </c>
      <c r="E117" s="361"/>
      <c r="F117" s="362">
        <v>104</v>
      </c>
      <c r="G117" s="361"/>
      <c r="H117" s="362">
        <v>653155</v>
      </c>
      <c r="I117" s="361">
        <v>0</v>
      </c>
      <c r="J117" s="363">
        <v>0</v>
      </c>
    </row>
    <row r="118" spans="1:10" ht="15" customHeight="1" thickBot="1" x14ac:dyDescent="0.25">
      <c r="A118" s="307"/>
      <c r="B118" s="308" t="s">
        <v>85</v>
      </c>
      <c r="C118" s="309">
        <f>SUM(C31:C117)</f>
        <v>5814648</v>
      </c>
      <c r="D118" s="310">
        <f>SUM(D31:D117)</f>
        <v>12482257</v>
      </c>
      <c r="E118" s="309">
        <f t="shared" ref="E118:J118" si="0">SUM(E31:E117)</f>
        <v>4097</v>
      </c>
      <c r="F118" s="310">
        <f>SUM(F31:F117)</f>
        <v>1667</v>
      </c>
      <c r="G118" s="309">
        <f>SUM(G31:G117)</f>
        <v>700504</v>
      </c>
      <c r="H118" s="310">
        <f t="shared" si="0"/>
        <v>1017983</v>
      </c>
      <c r="I118" s="309">
        <f t="shared" si="0"/>
        <v>583</v>
      </c>
      <c r="J118" s="311">
        <f t="shared" si="0"/>
        <v>174</v>
      </c>
    </row>
    <row r="119" spans="1:10" ht="6.75" customHeight="1" x14ac:dyDescent="0.2"/>
    <row r="120" spans="1:10" ht="31.5" customHeight="1" x14ac:dyDescent="0.2">
      <c r="B120" s="639" t="s">
        <v>39</v>
      </c>
      <c r="C120" s="639"/>
      <c r="D120" s="639"/>
      <c r="E120" s="639"/>
      <c r="F120" s="639"/>
      <c r="G120" s="639"/>
      <c r="H120" s="639"/>
      <c r="I120" s="639"/>
      <c r="J120" s="639"/>
    </row>
  </sheetData>
  <mergeCells count="15">
    <mergeCell ref="B120:J120"/>
    <mergeCell ref="L11:M11"/>
    <mergeCell ref="N11:O11"/>
    <mergeCell ref="C12:D12"/>
    <mergeCell ref="E12:F12"/>
    <mergeCell ref="G12:H12"/>
    <mergeCell ref="I12:J12"/>
    <mergeCell ref="A11:B13"/>
    <mergeCell ref="C11:F11"/>
    <mergeCell ref="G11:J11"/>
    <mergeCell ref="A2:J2"/>
    <mergeCell ref="A3:J3"/>
    <mergeCell ref="A5:J5"/>
    <mergeCell ref="A7:J7"/>
    <mergeCell ref="A8:J8"/>
  </mergeCells>
  <printOptions horizontalCentered="1"/>
  <pageMargins left="0.31496062992125984" right="0.19685039370078741" top="0.39370078740157483" bottom="0.23622047244094491" header="0" footer="0.23622047244094491"/>
  <pageSetup scale="85" firstPageNumber="47" orientation="portrait" useFirstPageNumber="1" r:id="rId1"/>
  <headerFooter>
    <oddFooter>&amp;R&amp;P</oddFooter>
  </headerFooter>
  <rowBreaks count="1" manualBreakCount="1">
    <brk id="73" max="9" man="1"/>
  </rowBreaks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syncVertical="1" syncRef="A1" transitionEvaluation="1" codeName="Hoja39">
    <pageSetUpPr fitToPage="1"/>
  </sheetPr>
  <dimension ref="A1:Z84"/>
  <sheetViews>
    <sheetView showGridLines="0" view="pageBreakPreview" zoomScaleNormal="75" zoomScaleSheetLayoutView="100" workbookViewId="0">
      <selection sqref="A1:T1"/>
    </sheetView>
  </sheetViews>
  <sheetFormatPr baseColWidth="10" defaultColWidth="9.7109375" defaultRowHeight="11.25" x14ac:dyDescent="0.2"/>
  <cols>
    <col min="1" max="1" width="46.85546875" style="129" customWidth="1"/>
    <col min="2" max="3" width="6.7109375" style="129" customWidth="1"/>
    <col min="4" max="4" width="8.140625" style="129" customWidth="1"/>
    <col min="5" max="20" width="6.7109375" style="129" customWidth="1"/>
    <col min="21" max="21" width="11.5703125" style="83" customWidth="1"/>
    <col min="22" max="24" width="9.7109375" style="83" customWidth="1"/>
    <col min="25" max="25" width="9.7109375" style="83"/>
    <col min="26" max="26" width="54.7109375" style="83" customWidth="1"/>
    <col min="27" max="16384" width="9.7109375" style="83"/>
  </cols>
  <sheetData>
    <row r="1" spans="1:26" ht="18" x14ac:dyDescent="0.2">
      <c r="A1" s="648"/>
      <c r="B1" s="648"/>
      <c r="C1" s="648"/>
      <c r="D1" s="648"/>
      <c r="E1" s="648"/>
      <c r="F1" s="648"/>
      <c r="G1" s="648"/>
      <c r="H1" s="648"/>
      <c r="I1" s="648"/>
      <c r="J1" s="648"/>
      <c r="K1" s="648"/>
      <c r="L1" s="648"/>
      <c r="M1" s="648"/>
      <c r="N1" s="648"/>
      <c r="O1" s="648"/>
      <c r="P1" s="648"/>
      <c r="Q1" s="648"/>
      <c r="R1" s="648"/>
      <c r="S1" s="648"/>
      <c r="T1" s="648"/>
      <c r="U1" s="222"/>
    </row>
    <row r="2" spans="1:26" s="211" customFormat="1" ht="10.5" customHeight="1" x14ac:dyDescent="0.2">
      <c r="A2" s="649" t="s">
        <v>151</v>
      </c>
      <c r="B2" s="649"/>
      <c r="C2" s="649"/>
      <c r="D2" s="649"/>
      <c r="E2" s="649"/>
      <c r="F2" s="649"/>
      <c r="G2" s="649"/>
      <c r="H2" s="649"/>
      <c r="I2" s="649"/>
      <c r="J2" s="649"/>
      <c r="K2" s="649"/>
      <c r="L2" s="649"/>
      <c r="M2" s="649"/>
      <c r="N2" s="649"/>
      <c r="O2" s="649"/>
      <c r="P2" s="649"/>
      <c r="Q2" s="649"/>
      <c r="R2" s="649"/>
      <c r="S2" s="649"/>
      <c r="T2" s="649"/>
      <c r="U2" s="25"/>
    </row>
    <row r="3" spans="1:26" s="211" customFormat="1" ht="18" customHeight="1" x14ac:dyDescent="0.2">
      <c r="A3" s="649" t="s">
        <v>152</v>
      </c>
      <c r="B3" s="649"/>
      <c r="C3" s="649"/>
      <c r="D3" s="649"/>
      <c r="E3" s="649"/>
      <c r="F3" s="649"/>
      <c r="G3" s="649"/>
      <c r="H3" s="649"/>
      <c r="I3" s="649"/>
      <c r="J3" s="649"/>
      <c r="K3" s="649"/>
      <c r="L3" s="649"/>
      <c r="M3" s="649"/>
      <c r="N3" s="649"/>
      <c r="O3" s="649"/>
      <c r="P3" s="649"/>
      <c r="Q3" s="649"/>
      <c r="R3" s="649"/>
      <c r="S3" s="649"/>
      <c r="T3" s="649"/>
      <c r="U3" s="223"/>
    </row>
    <row r="4" spans="1:26" s="211" customFormat="1" ht="15.75" customHeight="1" x14ac:dyDescent="0.2">
      <c r="A4" s="224"/>
      <c r="B4" s="224"/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</row>
    <row r="5" spans="1:26" s="211" customFormat="1" ht="14.25" x14ac:dyDescent="0.2">
      <c r="A5" s="631" t="s">
        <v>284</v>
      </c>
      <c r="B5" s="631"/>
      <c r="C5" s="631"/>
      <c r="D5" s="631"/>
      <c r="E5" s="631"/>
      <c r="F5" s="631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631"/>
      <c r="S5" s="631"/>
      <c r="T5" s="631"/>
      <c r="U5" s="225"/>
    </row>
    <row r="6" spans="1:26" s="211" customFormat="1" ht="14.25" x14ac:dyDescent="0.2">
      <c r="A6" s="649"/>
      <c r="B6" s="649"/>
      <c r="C6" s="649"/>
      <c r="D6" s="649"/>
      <c r="E6" s="649"/>
      <c r="F6" s="649"/>
      <c r="G6" s="649"/>
      <c r="H6" s="649"/>
      <c r="I6" s="649"/>
      <c r="J6" s="649"/>
      <c r="K6" s="649"/>
      <c r="L6" s="649"/>
      <c r="M6" s="649"/>
      <c r="N6" s="649"/>
      <c r="O6" s="649"/>
      <c r="P6" s="649"/>
      <c r="Q6" s="649"/>
      <c r="R6" s="649"/>
      <c r="S6" s="649"/>
      <c r="T6" s="649"/>
      <c r="U6" s="225"/>
    </row>
    <row r="7" spans="1:26" s="211" customFormat="1" x14ac:dyDescent="0.2">
      <c r="A7" s="226"/>
      <c r="B7" s="226"/>
      <c r="C7" s="226"/>
      <c r="D7" s="226"/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</row>
    <row r="8" spans="1:26" s="211" customFormat="1" ht="14.25" x14ac:dyDescent="0.2">
      <c r="A8" s="650" t="s">
        <v>153</v>
      </c>
      <c r="B8" s="650"/>
      <c r="C8" s="650"/>
      <c r="D8" s="650"/>
      <c r="E8" s="650"/>
      <c r="F8" s="650"/>
      <c r="G8" s="650"/>
      <c r="H8" s="650"/>
      <c r="I8" s="650"/>
      <c r="J8" s="650"/>
      <c r="K8" s="650"/>
      <c r="L8" s="650"/>
      <c r="M8" s="650"/>
      <c r="N8" s="650"/>
      <c r="O8" s="650"/>
      <c r="P8" s="650"/>
      <c r="Q8" s="650"/>
      <c r="R8" s="650"/>
      <c r="S8" s="650"/>
      <c r="T8" s="650"/>
      <c r="U8" s="227"/>
    </row>
    <row r="9" spans="1:26" s="211" customFormat="1" ht="12" thickBot="1" x14ac:dyDescent="0.25">
      <c r="A9" s="228"/>
      <c r="B9" s="228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28"/>
      <c r="T9" s="228"/>
      <c r="U9" s="228"/>
    </row>
    <row r="10" spans="1:26" ht="25.5" customHeight="1" thickBot="1" x14ac:dyDescent="0.25">
      <c r="A10" s="640" t="s">
        <v>154</v>
      </c>
      <c r="B10" s="643" t="s">
        <v>155</v>
      </c>
      <c r="C10" s="644"/>
      <c r="D10" s="644"/>
      <c r="E10" s="644"/>
      <c r="F10" s="644"/>
      <c r="G10" s="644"/>
      <c r="H10" s="644"/>
      <c r="I10" s="644"/>
      <c r="J10" s="644"/>
      <c r="K10" s="644"/>
      <c r="L10" s="644"/>
      <c r="M10" s="644"/>
      <c r="N10" s="644"/>
      <c r="O10" s="644"/>
      <c r="P10" s="644"/>
      <c r="Q10" s="644"/>
      <c r="R10" s="644"/>
      <c r="S10" s="644"/>
      <c r="T10" s="645"/>
      <c r="U10" s="21"/>
    </row>
    <row r="11" spans="1:26" x14ac:dyDescent="0.2">
      <c r="A11" s="641"/>
      <c r="B11" s="229" t="s">
        <v>156</v>
      </c>
      <c r="C11" s="230" t="s">
        <v>157</v>
      </c>
      <c r="D11" s="230" t="s">
        <v>158</v>
      </c>
      <c r="E11" s="230" t="s">
        <v>159</v>
      </c>
      <c r="F11" s="230" t="s">
        <v>160</v>
      </c>
      <c r="G11" s="230" t="s">
        <v>161</v>
      </c>
      <c r="H11" s="230" t="s">
        <v>162</v>
      </c>
      <c r="I11" s="230" t="s">
        <v>163</v>
      </c>
      <c r="J11" s="230" t="s">
        <v>164</v>
      </c>
      <c r="K11" s="230" t="s">
        <v>165</v>
      </c>
      <c r="L11" s="230" t="s">
        <v>166</v>
      </c>
      <c r="M11" s="230" t="s">
        <v>167</v>
      </c>
      <c r="N11" s="230" t="s">
        <v>168</v>
      </c>
      <c r="O11" s="230" t="s">
        <v>169</v>
      </c>
      <c r="P11" s="230" t="s">
        <v>170</v>
      </c>
      <c r="Q11" s="230" t="s">
        <v>171</v>
      </c>
      <c r="R11" s="230" t="s">
        <v>172</v>
      </c>
      <c r="S11" s="230" t="s">
        <v>173</v>
      </c>
      <c r="T11" s="646" t="s">
        <v>9</v>
      </c>
    </row>
    <row r="12" spans="1:26" ht="13.5" customHeight="1" thickBot="1" x14ac:dyDescent="0.25">
      <c r="A12" s="642"/>
      <c r="B12" s="231" t="s">
        <v>174</v>
      </c>
      <c r="C12" s="232" t="s">
        <v>175</v>
      </c>
      <c r="D12" s="232" t="s">
        <v>176</v>
      </c>
      <c r="E12" s="232" t="s">
        <v>177</v>
      </c>
      <c r="F12" s="232" t="s">
        <v>178</v>
      </c>
      <c r="G12" s="232" t="s">
        <v>179</v>
      </c>
      <c r="H12" s="232" t="s">
        <v>180</v>
      </c>
      <c r="I12" s="232" t="s">
        <v>181</v>
      </c>
      <c r="J12" s="232" t="s">
        <v>182</v>
      </c>
      <c r="K12" s="232" t="s">
        <v>183</v>
      </c>
      <c r="L12" s="232" t="s">
        <v>184</v>
      </c>
      <c r="M12" s="232" t="s">
        <v>185</v>
      </c>
      <c r="N12" s="232" t="s">
        <v>186</v>
      </c>
      <c r="O12" s="232" t="s">
        <v>187</v>
      </c>
      <c r="P12" s="232" t="s">
        <v>188</v>
      </c>
      <c r="Q12" s="232" t="s">
        <v>189</v>
      </c>
      <c r="R12" s="232" t="s">
        <v>190</v>
      </c>
      <c r="S12" s="232" t="s">
        <v>191</v>
      </c>
      <c r="T12" s="647"/>
    </row>
    <row r="13" spans="1:26" ht="15" customHeight="1" x14ac:dyDescent="0.2">
      <c r="A13" s="233" t="s">
        <v>192</v>
      </c>
      <c r="B13" s="410">
        <f>B14+B15</f>
        <v>0</v>
      </c>
      <c r="C13" s="411">
        <f t="shared" ref="C13:R13" si="0">C14+C15</f>
        <v>0</v>
      </c>
      <c r="D13" s="411">
        <f t="shared" si="0"/>
        <v>0</v>
      </c>
      <c r="E13" s="411">
        <f t="shared" si="0"/>
        <v>0</v>
      </c>
      <c r="F13" s="411">
        <f t="shared" si="0"/>
        <v>2</v>
      </c>
      <c r="G13" s="411">
        <f t="shared" si="0"/>
        <v>16</v>
      </c>
      <c r="H13" s="411">
        <f t="shared" si="0"/>
        <v>37</v>
      </c>
      <c r="I13" s="411">
        <f t="shared" si="0"/>
        <v>40</v>
      </c>
      <c r="J13" s="411">
        <f t="shared" si="0"/>
        <v>71</v>
      </c>
      <c r="K13" s="411">
        <f t="shared" si="0"/>
        <v>82</v>
      </c>
      <c r="L13" s="411">
        <f t="shared" si="0"/>
        <v>127</v>
      </c>
      <c r="M13" s="411">
        <f t="shared" si="0"/>
        <v>124</v>
      </c>
      <c r="N13" s="411">
        <f t="shared" si="0"/>
        <v>111</v>
      </c>
      <c r="O13" s="411">
        <f t="shared" si="0"/>
        <v>112</v>
      </c>
      <c r="P13" s="411">
        <f t="shared" si="0"/>
        <v>54</v>
      </c>
      <c r="Q13" s="411">
        <f t="shared" si="0"/>
        <v>38</v>
      </c>
      <c r="R13" s="411">
        <f t="shared" si="0"/>
        <v>19</v>
      </c>
      <c r="S13" s="411">
        <f>S14+S15</f>
        <v>13</v>
      </c>
      <c r="T13" s="412">
        <f>SUM(B13:S13)</f>
        <v>846</v>
      </c>
      <c r="U13" s="234"/>
      <c r="W13" s="235"/>
      <c r="X13" s="105"/>
      <c r="Y13" s="557"/>
    </row>
    <row r="14" spans="1:26" ht="15" customHeight="1" x14ac:dyDescent="0.2">
      <c r="A14" s="236" t="s">
        <v>193</v>
      </c>
      <c r="B14" s="413">
        <v>0</v>
      </c>
      <c r="C14" s="351">
        <v>0</v>
      </c>
      <c r="D14" s="351">
        <v>0</v>
      </c>
      <c r="E14" s="351">
        <v>0</v>
      </c>
      <c r="F14" s="351">
        <v>1</v>
      </c>
      <c r="G14" s="351">
        <v>6</v>
      </c>
      <c r="H14" s="351">
        <v>16</v>
      </c>
      <c r="I14" s="351">
        <v>12</v>
      </c>
      <c r="J14" s="351">
        <v>11</v>
      </c>
      <c r="K14" s="351">
        <v>8</v>
      </c>
      <c r="L14" s="351">
        <v>11</v>
      </c>
      <c r="M14" s="351">
        <v>5</v>
      </c>
      <c r="N14" s="351">
        <v>1</v>
      </c>
      <c r="O14" s="351">
        <v>1</v>
      </c>
      <c r="P14" s="351">
        <v>0</v>
      </c>
      <c r="Q14" s="351">
        <v>0</v>
      </c>
      <c r="R14" s="351">
        <v>0</v>
      </c>
      <c r="S14" s="351">
        <v>0</v>
      </c>
      <c r="T14" s="414">
        <f t="shared" ref="T14:T36" si="1">SUM(B14:S14)</f>
        <v>72</v>
      </c>
      <c r="U14" s="234"/>
      <c r="X14" s="105"/>
      <c r="Y14" s="557"/>
    </row>
    <row r="15" spans="1:26" s="241" customFormat="1" ht="23.25" customHeight="1" x14ac:dyDescent="0.2">
      <c r="A15" s="237" t="s">
        <v>194</v>
      </c>
      <c r="B15" s="415">
        <v>0</v>
      </c>
      <c r="C15" s="416">
        <v>0</v>
      </c>
      <c r="D15" s="416">
        <v>0</v>
      </c>
      <c r="E15" s="416">
        <v>0</v>
      </c>
      <c r="F15" s="416">
        <v>1</v>
      </c>
      <c r="G15" s="416">
        <v>10</v>
      </c>
      <c r="H15" s="416">
        <v>21</v>
      </c>
      <c r="I15" s="416">
        <v>28</v>
      </c>
      <c r="J15" s="416">
        <v>60</v>
      </c>
      <c r="K15" s="416">
        <v>74</v>
      </c>
      <c r="L15" s="416">
        <v>116</v>
      </c>
      <c r="M15" s="416">
        <v>119</v>
      </c>
      <c r="N15" s="416">
        <v>110</v>
      </c>
      <c r="O15" s="416">
        <v>111</v>
      </c>
      <c r="P15" s="416">
        <v>54</v>
      </c>
      <c r="Q15" s="416">
        <v>38</v>
      </c>
      <c r="R15" s="416">
        <v>19</v>
      </c>
      <c r="S15" s="416">
        <v>13</v>
      </c>
      <c r="T15" s="417">
        <f t="shared" si="1"/>
        <v>774</v>
      </c>
      <c r="U15" s="238"/>
      <c r="W15" s="240"/>
      <c r="X15" s="105"/>
      <c r="Y15" s="557"/>
      <c r="Z15" s="83"/>
    </row>
    <row r="16" spans="1:26" s="245" customFormat="1" ht="15" customHeight="1" x14ac:dyDescent="0.2">
      <c r="A16" s="242" t="s">
        <v>195</v>
      </c>
      <c r="B16" s="413">
        <v>0</v>
      </c>
      <c r="C16" s="418">
        <v>1</v>
      </c>
      <c r="D16" s="418">
        <v>0</v>
      </c>
      <c r="E16" s="418">
        <v>1</v>
      </c>
      <c r="F16" s="418">
        <v>16</v>
      </c>
      <c r="G16" s="418">
        <v>39</v>
      </c>
      <c r="H16" s="418">
        <v>75</v>
      </c>
      <c r="I16" s="418">
        <v>113</v>
      </c>
      <c r="J16" s="418">
        <v>216</v>
      </c>
      <c r="K16" s="418">
        <v>375</v>
      </c>
      <c r="L16" s="418">
        <v>501</v>
      </c>
      <c r="M16" s="418">
        <v>538</v>
      </c>
      <c r="N16" s="418">
        <v>490</v>
      </c>
      <c r="O16" s="418">
        <v>356</v>
      </c>
      <c r="P16" s="418">
        <v>223</v>
      </c>
      <c r="Q16" s="418">
        <v>71</v>
      </c>
      <c r="R16" s="418">
        <v>59</v>
      </c>
      <c r="S16" s="418">
        <v>22</v>
      </c>
      <c r="T16" s="414">
        <f t="shared" si="1"/>
        <v>3096</v>
      </c>
      <c r="U16" s="243"/>
      <c r="W16" s="235"/>
      <c r="X16" s="105"/>
      <c r="Y16" s="557"/>
      <c r="Z16" s="83"/>
    </row>
    <row r="17" spans="1:26" ht="27" customHeight="1" x14ac:dyDescent="0.2">
      <c r="A17" s="233" t="s">
        <v>196</v>
      </c>
      <c r="B17" s="415">
        <v>0</v>
      </c>
      <c r="C17" s="419">
        <v>0</v>
      </c>
      <c r="D17" s="419">
        <v>0</v>
      </c>
      <c r="E17" s="419">
        <v>1</v>
      </c>
      <c r="F17" s="419">
        <v>2</v>
      </c>
      <c r="G17" s="419">
        <v>9</v>
      </c>
      <c r="H17" s="419">
        <v>7</v>
      </c>
      <c r="I17" s="419">
        <v>25</v>
      </c>
      <c r="J17" s="419">
        <v>60</v>
      </c>
      <c r="K17" s="419">
        <v>130</v>
      </c>
      <c r="L17" s="419">
        <v>239</v>
      </c>
      <c r="M17" s="419">
        <v>331</v>
      </c>
      <c r="N17" s="419">
        <v>299</v>
      </c>
      <c r="O17" s="419">
        <v>254</v>
      </c>
      <c r="P17" s="419">
        <v>159</v>
      </c>
      <c r="Q17" s="419">
        <v>64</v>
      </c>
      <c r="R17" s="419">
        <v>19</v>
      </c>
      <c r="S17" s="419">
        <v>10</v>
      </c>
      <c r="T17" s="417">
        <f t="shared" si="1"/>
        <v>1609</v>
      </c>
      <c r="U17" s="243"/>
      <c r="W17" s="235"/>
      <c r="X17" s="105"/>
      <c r="Y17" s="557"/>
    </row>
    <row r="18" spans="1:26" ht="20.25" customHeight="1" x14ac:dyDescent="0.2">
      <c r="A18" s="242" t="s">
        <v>197</v>
      </c>
      <c r="B18" s="413">
        <v>0</v>
      </c>
      <c r="C18" s="351">
        <v>0</v>
      </c>
      <c r="D18" s="351">
        <v>0</v>
      </c>
      <c r="E18" s="351">
        <v>0</v>
      </c>
      <c r="F18" s="351">
        <v>0</v>
      </c>
      <c r="G18" s="351">
        <v>2</v>
      </c>
      <c r="H18" s="351">
        <v>7</v>
      </c>
      <c r="I18" s="351">
        <v>2</v>
      </c>
      <c r="J18" s="351">
        <v>12</v>
      </c>
      <c r="K18" s="351">
        <v>6</v>
      </c>
      <c r="L18" s="351">
        <v>13</v>
      </c>
      <c r="M18" s="351">
        <v>6</v>
      </c>
      <c r="N18" s="351">
        <v>12</v>
      </c>
      <c r="O18" s="351">
        <v>9</v>
      </c>
      <c r="P18" s="351">
        <v>5</v>
      </c>
      <c r="Q18" s="351">
        <v>2</v>
      </c>
      <c r="R18" s="351">
        <v>1</v>
      </c>
      <c r="S18" s="351">
        <v>0</v>
      </c>
      <c r="T18" s="414">
        <f t="shared" si="1"/>
        <v>77</v>
      </c>
      <c r="U18" s="238"/>
      <c r="W18" s="235"/>
      <c r="X18" s="105"/>
      <c r="Y18" s="557"/>
    </row>
    <row r="19" spans="1:26" ht="15" customHeight="1" x14ac:dyDescent="0.2">
      <c r="A19" s="233" t="s">
        <v>198</v>
      </c>
      <c r="B19" s="415">
        <f t="shared" ref="B19:S19" si="2">B20+B21</f>
        <v>0</v>
      </c>
      <c r="C19" s="416">
        <f t="shared" si="2"/>
        <v>0</v>
      </c>
      <c r="D19" s="416">
        <f t="shared" si="2"/>
        <v>0</v>
      </c>
      <c r="E19" s="416">
        <f t="shared" si="2"/>
        <v>0</v>
      </c>
      <c r="F19" s="416">
        <f t="shared" si="2"/>
        <v>0</v>
      </c>
      <c r="G19" s="416">
        <f t="shared" si="2"/>
        <v>0</v>
      </c>
      <c r="H19" s="416">
        <f t="shared" si="2"/>
        <v>0</v>
      </c>
      <c r="I19" s="416">
        <f t="shared" si="2"/>
        <v>2</v>
      </c>
      <c r="J19" s="416">
        <f t="shared" si="2"/>
        <v>3</v>
      </c>
      <c r="K19" s="416">
        <f t="shared" si="2"/>
        <v>6</v>
      </c>
      <c r="L19" s="416">
        <f t="shared" si="2"/>
        <v>2</v>
      </c>
      <c r="M19" s="416">
        <f t="shared" si="2"/>
        <v>5</v>
      </c>
      <c r="N19" s="416">
        <f t="shared" si="2"/>
        <v>3</v>
      </c>
      <c r="O19" s="416">
        <f t="shared" si="2"/>
        <v>4</v>
      </c>
      <c r="P19" s="416">
        <f t="shared" si="2"/>
        <v>1</v>
      </c>
      <c r="Q19" s="416">
        <f t="shared" si="2"/>
        <v>0</v>
      </c>
      <c r="R19" s="416">
        <f t="shared" si="2"/>
        <v>0</v>
      </c>
      <c r="S19" s="416">
        <f t="shared" si="2"/>
        <v>0</v>
      </c>
      <c r="T19" s="417">
        <f t="shared" si="1"/>
        <v>26</v>
      </c>
      <c r="U19" s="238"/>
      <c r="W19" s="235"/>
      <c r="X19" s="105"/>
      <c r="Y19" s="557"/>
    </row>
    <row r="20" spans="1:26" s="241" customFormat="1" ht="15" customHeight="1" x14ac:dyDescent="0.2">
      <c r="A20" s="236" t="s">
        <v>199</v>
      </c>
      <c r="B20" s="413">
        <v>0</v>
      </c>
      <c r="C20" s="351">
        <v>0</v>
      </c>
      <c r="D20" s="351">
        <v>0</v>
      </c>
      <c r="E20" s="351">
        <v>0</v>
      </c>
      <c r="F20" s="351">
        <v>0</v>
      </c>
      <c r="G20" s="351">
        <v>0</v>
      </c>
      <c r="H20" s="351">
        <v>0</v>
      </c>
      <c r="I20" s="351">
        <v>1</v>
      </c>
      <c r="J20" s="351">
        <v>1</v>
      </c>
      <c r="K20" s="351">
        <v>2</v>
      </c>
      <c r="L20" s="351">
        <v>0</v>
      </c>
      <c r="M20" s="351">
        <v>1</v>
      </c>
      <c r="N20" s="351">
        <v>0</v>
      </c>
      <c r="O20" s="351">
        <v>0</v>
      </c>
      <c r="P20" s="351">
        <v>0</v>
      </c>
      <c r="Q20" s="351">
        <v>0</v>
      </c>
      <c r="R20" s="351">
        <v>0</v>
      </c>
      <c r="S20" s="351">
        <v>0</v>
      </c>
      <c r="T20" s="414">
        <f t="shared" si="1"/>
        <v>5</v>
      </c>
      <c r="U20" s="238"/>
      <c r="W20" s="240"/>
      <c r="X20" s="105"/>
      <c r="Y20" s="557"/>
      <c r="Z20" s="83"/>
    </row>
    <row r="21" spans="1:26" s="241" customFormat="1" ht="15" customHeight="1" x14ac:dyDescent="0.2">
      <c r="A21" s="237" t="s">
        <v>200</v>
      </c>
      <c r="B21" s="415">
        <v>0</v>
      </c>
      <c r="C21" s="419">
        <v>0</v>
      </c>
      <c r="D21" s="419">
        <v>0</v>
      </c>
      <c r="E21" s="419">
        <v>0</v>
      </c>
      <c r="F21" s="419">
        <v>0</v>
      </c>
      <c r="G21" s="419">
        <v>0</v>
      </c>
      <c r="H21" s="419">
        <v>0</v>
      </c>
      <c r="I21" s="419">
        <v>1</v>
      </c>
      <c r="J21" s="419">
        <v>2</v>
      </c>
      <c r="K21" s="419">
        <v>4</v>
      </c>
      <c r="L21" s="419">
        <v>2</v>
      </c>
      <c r="M21" s="419">
        <v>4</v>
      </c>
      <c r="N21" s="419">
        <v>3</v>
      </c>
      <c r="O21" s="419">
        <v>4</v>
      </c>
      <c r="P21" s="419">
        <v>1</v>
      </c>
      <c r="Q21" s="419">
        <v>0</v>
      </c>
      <c r="R21" s="419">
        <v>0</v>
      </c>
      <c r="S21" s="419">
        <v>0</v>
      </c>
      <c r="T21" s="417">
        <f t="shared" si="1"/>
        <v>21</v>
      </c>
      <c r="U21" s="238"/>
      <c r="W21" s="240"/>
      <c r="X21" s="105"/>
      <c r="Y21" s="557"/>
      <c r="Z21" s="83"/>
    </row>
    <row r="22" spans="1:26" ht="24" customHeight="1" x14ac:dyDescent="0.2">
      <c r="A22" s="242" t="s">
        <v>201</v>
      </c>
      <c r="B22" s="413">
        <v>0</v>
      </c>
      <c r="C22" s="418">
        <v>0</v>
      </c>
      <c r="D22" s="418">
        <v>0</v>
      </c>
      <c r="E22" s="418">
        <v>0</v>
      </c>
      <c r="F22" s="418">
        <v>3</v>
      </c>
      <c r="G22" s="418">
        <v>4</v>
      </c>
      <c r="H22" s="418">
        <v>8</v>
      </c>
      <c r="I22" s="418">
        <v>16</v>
      </c>
      <c r="J22" s="418">
        <v>18</v>
      </c>
      <c r="K22" s="418">
        <v>42</v>
      </c>
      <c r="L22" s="418">
        <v>78</v>
      </c>
      <c r="M22" s="418">
        <v>53</v>
      </c>
      <c r="N22" s="418">
        <v>58</v>
      </c>
      <c r="O22" s="418">
        <v>25</v>
      </c>
      <c r="P22" s="418">
        <v>24</v>
      </c>
      <c r="Q22" s="418">
        <v>7</v>
      </c>
      <c r="R22" s="418">
        <v>5</v>
      </c>
      <c r="S22" s="418">
        <v>3</v>
      </c>
      <c r="T22" s="414">
        <f t="shared" si="1"/>
        <v>344</v>
      </c>
      <c r="U22" s="238"/>
      <c r="W22" s="235"/>
      <c r="X22" s="105"/>
      <c r="Y22" s="557"/>
    </row>
    <row r="23" spans="1:26" ht="18.75" customHeight="1" x14ac:dyDescent="0.2">
      <c r="A23" s="233" t="s">
        <v>202</v>
      </c>
      <c r="B23" s="415">
        <v>0</v>
      </c>
      <c r="C23" s="416">
        <v>0</v>
      </c>
      <c r="D23" s="416">
        <v>1</v>
      </c>
      <c r="E23" s="416">
        <v>2</v>
      </c>
      <c r="F23" s="416">
        <v>25</v>
      </c>
      <c r="G23" s="416">
        <v>75</v>
      </c>
      <c r="H23" s="416">
        <v>75</v>
      </c>
      <c r="I23" s="416">
        <v>142</v>
      </c>
      <c r="J23" s="416">
        <v>293</v>
      </c>
      <c r="K23" s="416">
        <v>412</v>
      </c>
      <c r="L23" s="416">
        <v>571</v>
      </c>
      <c r="M23" s="416">
        <v>718</v>
      </c>
      <c r="N23" s="416">
        <v>723</v>
      </c>
      <c r="O23" s="416">
        <v>662</v>
      </c>
      <c r="P23" s="416">
        <v>431</v>
      </c>
      <c r="Q23" s="416">
        <v>255</v>
      </c>
      <c r="R23" s="416">
        <v>135</v>
      </c>
      <c r="S23" s="416">
        <v>102</v>
      </c>
      <c r="T23" s="417">
        <f t="shared" si="1"/>
        <v>4622</v>
      </c>
      <c r="U23" s="243"/>
      <c r="W23" s="235"/>
      <c r="X23" s="105"/>
      <c r="Y23" s="557"/>
    </row>
    <row r="24" spans="1:26" ht="18.75" customHeight="1" x14ac:dyDescent="0.2">
      <c r="A24" s="242" t="s">
        <v>203</v>
      </c>
      <c r="B24" s="413">
        <v>0</v>
      </c>
      <c r="C24" s="418">
        <v>0</v>
      </c>
      <c r="D24" s="418">
        <v>0</v>
      </c>
      <c r="E24" s="418">
        <v>1</v>
      </c>
      <c r="F24" s="418">
        <v>9</v>
      </c>
      <c r="G24" s="418">
        <v>33</v>
      </c>
      <c r="H24" s="418">
        <v>43</v>
      </c>
      <c r="I24" s="418">
        <v>56</v>
      </c>
      <c r="J24" s="418">
        <v>102</v>
      </c>
      <c r="K24" s="418">
        <v>126</v>
      </c>
      <c r="L24" s="418">
        <v>202</v>
      </c>
      <c r="M24" s="418">
        <v>251</v>
      </c>
      <c r="N24" s="418">
        <v>236</v>
      </c>
      <c r="O24" s="418">
        <v>190</v>
      </c>
      <c r="P24" s="418">
        <v>134</v>
      </c>
      <c r="Q24" s="418">
        <v>84</v>
      </c>
      <c r="R24" s="418">
        <v>48</v>
      </c>
      <c r="S24" s="418">
        <v>37</v>
      </c>
      <c r="T24" s="414">
        <f t="shared" si="1"/>
        <v>1552</v>
      </c>
      <c r="U24" s="243"/>
      <c r="W24" s="235"/>
      <c r="X24" s="105"/>
      <c r="Y24" s="557"/>
    </row>
    <row r="25" spans="1:26" ht="18.75" customHeight="1" x14ac:dyDescent="0.2">
      <c r="A25" s="233" t="s">
        <v>204</v>
      </c>
      <c r="B25" s="415">
        <v>0</v>
      </c>
      <c r="C25" s="416">
        <v>0</v>
      </c>
      <c r="D25" s="416">
        <v>0</v>
      </c>
      <c r="E25" s="416">
        <v>1</v>
      </c>
      <c r="F25" s="416">
        <v>4</v>
      </c>
      <c r="G25" s="416">
        <v>17</v>
      </c>
      <c r="H25" s="416">
        <v>17</v>
      </c>
      <c r="I25" s="416">
        <v>40</v>
      </c>
      <c r="J25" s="416">
        <v>89</v>
      </c>
      <c r="K25" s="416">
        <v>128</v>
      </c>
      <c r="L25" s="416">
        <v>184</v>
      </c>
      <c r="M25" s="416">
        <v>216</v>
      </c>
      <c r="N25" s="416">
        <v>161</v>
      </c>
      <c r="O25" s="416">
        <v>123</v>
      </c>
      <c r="P25" s="416">
        <v>58</v>
      </c>
      <c r="Q25" s="416">
        <v>27</v>
      </c>
      <c r="R25" s="416">
        <v>10</v>
      </c>
      <c r="S25" s="416">
        <v>5</v>
      </c>
      <c r="T25" s="417">
        <f t="shared" si="1"/>
        <v>1080</v>
      </c>
      <c r="U25" s="243"/>
      <c r="W25" s="235"/>
      <c r="X25" s="105"/>
      <c r="Y25" s="557"/>
    </row>
    <row r="26" spans="1:26" ht="18.75" customHeight="1" x14ac:dyDescent="0.2">
      <c r="A26" s="242" t="s">
        <v>205</v>
      </c>
      <c r="B26" s="413">
        <v>0</v>
      </c>
      <c r="C26" s="418">
        <v>0</v>
      </c>
      <c r="D26" s="418">
        <v>0</v>
      </c>
      <c r="E26" s="418">
        <v>1</v>
      </c>
      <c r="F26" s="418">
        <v>6</v>
      </c>
      <c r="G26" s="418">
        <v>11</v>
      </c>
      <c r="H26" s="418">
        <v>30</v>
      </c>
      <c r="I26" s="418">
        <v>23</v>
      </c>
      <c r="J26" s="418">
        <v>62</v>
      </c>
      <c r="K26" s="418">
        <v>110</v>
      </c>
      <c r="L26" s="418">
        <v>190</v>
      </c>
      <c r="M26" s="418">
        <v>228</v>
      </c>
      <c r="N26" s="418">
        <v>218</v>
      </c>
      <c r="O26" s="418">
        <v>167</v>
      </c>
      <c r="P26" s="418">
        <v>90</v>
      </c>
      <c r="Q26" s="418">
        <v>42</v>
      </c>
      <c r="R26" s="418">
        <v>21</v>
      </c>
      <c r="S26" s="418">
        <v>16</v>
      </c>
      <c r="T26" s="414">
        <f t="shared" si="1"/>
        <v>1215</v>
      </c>
      <c r="U26" s="243"/>
      <c r="W26" s="235"/>
      <c r="X26" s="105"/>
      <c r="Y26" s="557"/>
    </row>
    <row r="27" spans="1:26" ht="22.5" x14ac:dyDescent="0.2">
      <c r="A27" s="233" t="s">
        <v>206</v>
      </c>
      <c r="B27" s="415">
        <v>0</v>
      </c>
      <c r="C27" s="416">
        <v>0</v>
      </c>
      <c r="D27" s="416">
        <v>0</v>
      </c>
      <c r="E27" s="416">
        <v>0</v>
      </c>
      <c r="F27" s="416">
        <v>0</v>
      </c>
      <c r="G27" s="416">
        <v>5</v>
      </c>
      <c r="H27" s="416">
        <v>1</v>
      </c>
      <c r="I27" s="416">
        <v>0</v>
      </c>
      <c r="J27" s="416">
        <v>3</v>
      </c>
      <c r="K27" s="416">
        <v>3</v>
      </c>
      <c r="L27" s="416">
        <v>3</v>
      </c>
      <c r="M27" s="416">
        <v>4</v>
      </c>
      <c r="N27" s="416">
        <v>0</v>
      </c>
      <c r="O27" s="416">
        <v>0</v>
      </c>
      <c r="P27" s="416">
        <v>2</v>
      </c>
      <c r="Q27" s="416">
        <v>0</v>
      </c>
      <c r="R27" s="416">
        <v>0</v>
      </c>
      <c r="S27" s="416">
        <v>0</v>
      </c>
      <c r="T27" s="417">
        <f t="shared" si="1"/>
        <v>21</v>
      </c>
      <c r="U27" s="238"/>
      <c r="W27" s="235"/>
      <c r="X27" s="105"/>
      <c r="Y27" s="557"/>
    </row>
    <row r="28" spans="1:26" ht="22.5" x14ac:dyDescent="0.2">
      <c r="A28" s="242" t="s">
        <v>207</v>
      </c>
      <c r="B28" s="413">
        <v>0</v>
      </c>
      <c r="C28" s="418">
        <v>0</v>
      </c>
      <c r="D28" s="418">
        <v>0</v>
      </c>
      <c r="E28" s="418">
        <v>0</v>
      </c>
      <c r="F28" s="418">
        <v>1</v>
      </c>
      <c r="G28" s="418">
        <v>0</v>
      </c>
      <c r="H28" s="418">
        <v>2</v>
      </c>
      <c r="I28" s="418">
        <v>2</v>
      </c>
      <c r="J28" s="418">
        <v>3</v>
      </c>
      <c r="K28" s="418">
        <v>6</v>
      </c>
      <c r="L28" s="418">
        <v>3</v>
      </c>
      <c r="M28" s="418">
        <v>3</v>
      </c>
      <c r="N28" s="418">
        <v>8</v>
      </c>
      <c r="O28" s="418">
        <v>2</v>
      </c>
      <c r="P28" s="418">
        <v>2</v>
      </c>
      <c r="Q28" s="418">
        <v>0</v>
      </c>
      <c r="R28" s="418">
        <v>0</v>
      </c>
      <c r="S28" s="418">
        <v>0</v>
      </c>
      <c r="T28" s="414">
        <f t="shared" si="1"/>
        <v>32</v>
      </c>
      <c r="U28" s="238"/>
      <c r="W28" s="235"/>
      <c r="X28" s="105"/>
      <c r="Y28" s="557"/>
    </row>
    <row r="29" spans="1:26" ht="24" customHeight="1" x14ac:dyDescent="0.2">
      <c r="A29" s="233" t="s">
        <v>208</v>
      </c>
      <c r="B29" s="415">
        <v>0</v>
      </c>
      <c r="C29" s="416">
        <v>0</v>
      </c>
      <c r="D29" s="416">
        <v>0</v>
      </c>
      <c r="E29" s="416">
        <v>0</v>
      </c>
      <c r="F29" s="416">
        <v>0</v>
      </c>
      <c r="G29" s="416">
        <v>2</v>
      </c>
      <c r="H29" s="416">
        <v>0</v>
      </c>
      <c r="I29" s="416">
        <v>3</v>
      </c>
      <c r="J29" s="416">
        <v>12</v>
      </c>
      <c r="K29" s="416">
        <v>15</v>
      </c>
      <c r="L29" s="416">
        <v>18</v>
      </c>
      <c r="M29" s="416">
        <v>19</v>
      </c>
      <c r="N29" s="416">
        <v>16</v>
      </c>
      <c r="O29" s="416">
        <v>7</v>
      </c>
      <c r="P29" s="416">
        <v>7</v>
      </c>
      <c r="Q29" s="416">
        <v>1</v>
      </c>
      <c r="R29" s="416">
        <v>0</v>
      </c>
      <c r="S29" s="416">
        <v>0</v>
      </c>
      <c r="T29" s="417">
        <f t="shared" si="1"/>
        <v>100</v>
      </c>
      <c r="U29" s="238"/>
      <c r="W29" s="235"/>
      <c r="X29" s="105"/>
      <c r="Y29" s="557"/>
    </row>
    <row r="30" spans="1:26" ht="15" customHeight="1" x14ac:dyDescent="0.2">
      <c r="A30" s="242" t="s">
        <v>209</v>
      </c>
      <c r="B30" s="413">
        <v>0</v>
      </c>
      <c r="C30" s="418">
        <v>0</v>
      </c>
      <c r="D30" s="418">
        <v>0</v>
      </c>
      <c r="E30" s="418">
        <v>0</v>
      </c>
      <c r="F30" s="418">
        <v>0</v>
      </c>
      <c r="G30" s="418">
        <v>0</v>
      </c>
      <c r="H30" s="418">
        <v>1</v>
      </c>
      <c r="I30" s="418">
        <v>1</v>
      </c>
      <c r="J30" s="418">
        <v>2</v>
      </c>
      <c r="K30" s="418">
        <v>3</v>
      </c>
      <c r="L30" s="418">
        <v>2</v>
      </c>
      <c r="M30" s="418">
        <v>2</v>
      </c>
      <c r="N30" s="418">
        <v>2</v>
      </c>
      <c r="O30" s="418">
        <v>2</v>
      </c>
      <c r="P30" s="418">
        <v>1</v>
      </c>
      <c r="Q30" s="418">
        <v>1</v>
      </c>
      <c r="R30" s="418">
        <v>0</v>
      </c>
      <c r="S30" s="418">
        <v>0</v>
      </c>
      <c r="T30" s="414">
        <f t="shared" si="1"/>
        <v>17</v>
      </c>
      <c r="U30" s="238"/>
      <c r="W30" s="235"/>
      <c r="X30" s="105"/>
      <c r="Y30" s="557"/>
    </row>
    <row r="31" spans="1:26" ht="23.25" customHeight="1" x14ac:dyDescent="0.2">
      <c r="A31" s="233" t="s">
        <v>210</v>
      </c>
      <c r="B31" s="415">
        <v>0</v>
      </c>
      <c r="C31" s="416">
        <v>0</v>
      </c>
      <c r="D31" s="416">
        <v>0</v>
      </c>
      <c r="E31" s="416">
        <v>0</v>
      </c>
      <c r="F31" s="416">
        <v>1</v>
      </c>
      <c r="G31" s="416">
        <v>5</v>
      </c>
      <c r="H31" s="416">
        <v>2</v>
      </c>
      <c r="I31" s="416">
        <v>3</v>
      </c>
      <c r="J31" s="416">
        <v>3</v>
      </c>
      <c r="K31" s="416">
        <v>0</v>
      </c>
      <c r="L31" s="416">
        <v>5</v>
      </c>
      <c r="M31" s="416">
        <v>1</v>
      </c>
      <c r="N31" s="416">
        <v>3</v>
      </c>
      <c r="O31" s="416">
        <v>7</v>
      </c>
      <c r="P31" s="416">
        <v>3</v>
      </c>
      <c r="Q31" s="416">
        <v>1</v>
      </c>
      <c r="R31" s="416">
        <v>1</v>
      </c>
      <c r="S31" s="416">
        <v>1</v>
      </c>
      <c r="T31" s="417">
        <f t="shared" si="1"/>
        <v>36</v>
      </c>
      <c r="U31" s="238"/>
      <c r="W31" s="235"/>
      <c r="X31" s="105"/>
      <c r="Y31" s="557"/>
    </row>
    <row r="32" spans="1:26" s="241" customFormat="1" ht="15" customHeight="1" x14ac:dyDescent="0.2">
      <c r="A32" s="242" t="s">
        <v>211</v>
      </c>
      <c r="B32" s="413">
        <v>0</v>
      </c>
      <c r="C32" s="418">
        <v>0</v>
      </c>
      <c r="D32" s="418">
        <v>0</v>
      </c>
      <c r="E32" s="418">
        <v>1</v>
      </c>
      <c r="F32" s="418">
        <v>13</v>
      </c>
      <c r="G32" s="418">
        <v>13</v>
      </c>
      <c r="H32" s="418">
        <v>36</v>
      </c>
      <c r="I32" s="418">
        <v>53</v>
      </c>
      <c r="J32" s="418">
        <v>58</v>
      </c>
      <c r="K32" s="418">
        <v>91</v>
      </c>
      <c r="L32" s="418">
        <v>129</v>
      </c>
      <c r="M32" s="418">
        <v>139</v>
      </c>
      <c r="N32" s="418">
        <v>117</v>
      </c>
      <c r="O32" s="418">
        <v>109</v>
      </c>
      <c r="P32" s="418">
        <v>48</v>
      </c>
      <c r="Q32" s="418">
        <v>30</v>
      </c>
      <c r="R32" s="418">
        <v>10</v>
      </c>
      <c r="S32" s="418">
        <v>5</v>
      </c>
      <c r="T32" s="414">
        <f>SUM(B32:S32)</f>
        <v>852</v>
      </c>
      <c r="U32" s="234"/>
      <c r="W32" s="235"/>
      <c r="X32" s="105"/>
      <c r="Y32" s="557"/>
      <c r="Z32" s="83"/>
    </row>
    <row r="33" spans="1:25" ht="15" customHeight="1" x14ac:dyDescent="0.2">
      <c r="A33" s="233" t="s">
        <v>212</v>
      </c>
      <c r="B33" s="415">
        <f>SUM(B34:B39)</f>
        <v>0</v>
      </c>
      <c r="C33" s="416">
        <f t="shared" ref="C33:R33" si="3">SUM(C34:C39)</f>
        <v>0</v>
      </c>
      <c r="D33" s="416">
        <f t="shared" si="3"/>
        <v>1</v>
      </c>
      <c r="E33" s="416">
        <f t="shared" si="3"/>
        <v>15</v>
      </c>
      <c r="F33" s="416">
        <f t="shared" si="3"/>
        <v>142</v>
      </c>
      <c r="G33" s="416">
        <f t="shared" si="3"/>
        <v>247</v>
      </c>
      <c r="H33" s="416">
        <f t="shared" si="3"/>
        <v>285</v>
      </c>
      <c r="I33" s="416">
        <f t="shared" si="3"/>
        <v>347</v>
      </c>
      <c r="J33" s="416">
        <f t="shared" si="3"/>
        <v>419</v>
      </c>
      <c r="K33" s="416">
        <f t="shared" si="3"/>
        <v>361</v>
      </c>
      <c r="L33" s="416">
        <f t="shared" si="3"/>
        <v>402</v>
      </c>
      <c r="M33" s="416">
        <f t="shared" si="3"/>
        <v>342</v>
      </c>
      <c r="N33" s="416">
        <f t="shared" si="3"/>
        <v>256</v>
      </c>
      <c r="O33" s="416">
        <f t="shared" si="3"/>
        <v>156</v>
      </c>
      <c r="P33" s="416">
        <f t="shared" si="3"/>
        <v>92</v>
      </c>
      <c r="Q33" s="416">
        <f t="shared" si="3"/>
        <v>36</v>
      </c>
      <c r="R33" s="416">
        <f t="shared" si="3"/>
        <v>38</v>
      </c>
      <c r="S33" s="416">
        <f>SUM(S34:S39)</f>
        <v>29</v>
      </c>
      <c r="T33" s="417">
        <f t="shared" si="1"/>
        <v>3168</v>
      </c>
      <c r="U33" s="243"/>
      <c r="W33" s="105"/>
      <c r="X33" s="105"/>
      <c r="Y33" s="557"/>
    </row>
    <row r="34" spans="1:25" ht="15" customHeight="1" x14ac:dyDescent="0.2">
      <c r="A34" s="236" t="s">
        <v>213</v>
      </c>
      <c r="B34" s="413">
        <v>0</v>
      </c>
      <c r="C34" s="418">
        <v>0</v>
      </c>
      <c r="D34" s="418">
        <v>1</v>
      </c>
      <c r="E34" s="418">
        <v>2</v>
      </c>
      <c r="F34" s="418">
        <v>30</v>
      </c>
      <c r="G34" s="418">
        <v>34</v>
      </c>
      <c r="H34" s="418">
        <v>45</v>
      </c>
      <c r="I34" s="418">
        <v>52</v>
      </c>
      <c r="J34" s="418">
        <v>44</v>
      </c>
      <c r="K34" s="418">
        <v>36</v>
      </c>
      <c r="L34" s="418">
        <v>39</v>
      </c>
      <c r="M34" s="418">
        <v>29</v>
      </c>
      <c r="N34" s="418">
        <v>22</v>
      </c>
      <c r="O34" s="418">
        <v>7</v>
      </c>
      <c r="P34" s="418">
        <v>2</v>
      </c>
      <c r="Q34" s="418">
        <v>1</v>
      </c>
      <c r="R34" s="418">
        <v>0</v>
      </c>
      <c r="S34" s="418">
        <v>0</v>
      </c>
      <c r="T34" s="414">
        <f t="shared" si="1"/>
        <v>344</v>
      </c>
      <c r="U34" s="238"/>
      <c r="W34" s="247"/>
      <c r="X34" s="105"/>
      <c r="Y34" s="557"/>
    </row>
    <row r="35" spans="1:25" ht="15" customHeight="1" x14ac:dyDescent="0.2">
      <c r="A35" s="237" t="s">
        <v>214</v>
      </c>
      <c r="B35" s="415">
        <v>0</v>
      </c>
      <c r="C35" s="416">
        <v>0</v>
      </c>
      <c r="D35" s="416">
        <v>0</v>
      </c>
      <c r="E35" s="416">
        <v>0</v>
      </c>
      <c r="F35" s="416">
        <v>0</v>
      </c>
      <c r="G35" s="416">
        <v>3</v>
      </c>
      <c r="H35" s="416">
        <v>0</v>
      </c>
      <c r="I35" s="416">
        <v>0</v>
      </c>
      <c r="J35" s="416">
        <v>0</v>
      </c>
      <c r="K35" s="416">
        <v>0</v>
      </c>
      <c r="L35" s="416">
        <v>0</v>
      </c>
      <c r="M35" s="416">
        <v>0</v>
      </c>
      <c r="N35" s="416">
        <v>0</v>
      </c>
      <c r="O35" s="416">
        <v>0</v>
      </c>
      <c r="P35" s="416">
        <v>0</v>
      </c>
      <c r="Q35" s="416">
        <v>0</v>
      </c>
      <c r="R35" s="416">
        <v>0</v>
      </c>
      <c r="S35" s="416">
        <v>0</v>
      </c>
      <c r="T35" s="417">
        <f t="shared" si="1"/>
        <v>3</v>
      </c>
      <c r="U35" s="238"/>
      <c r="W35" s="247"/>
      <c r="X35" s="105"/>
      <c r="Y35" s="557"/>
    </row>
    <row r="36" spans="1:25" ht="15" customHeight="1" x14ac:dyDescent="0.2">
      <c r="A36" s="236" t="s">
        <v>215</v>
      </c>
      <c r="B36" s="413">
        <v>0</v>
      </c>
      <c r="C36" s="418">
        <v>0</v>
      </c>
      <c r="D36" s="418">
        <v>0</v>
      </c>
      <c r="E36" s="418">
        <v>3</v>
      </c>
      <c r="F36" s="418">
        <v>15</v>
      </c>
      <c r="G36" s="418">
        <v>32</v>
      </c>
      <c r="H36" s="418">
        <v>43</v>
      </c>
      <c r="I36" s="418">
        <v>41</v>
      </c>
      <c r="J36" s="418">
        <v>65</v>
      </c>
      <c r="K36" s="418">
        <v>36</v>
      </c>
      <c r="L36" s="418">
        <v>42</v>
      </c>
      <c r="M36" s="418">
        <v>35</v>
      </c>
      <c r="N36" s="418">
        <v>3</v>
      </c>
      <c r="O36" s="418">
        <v>8</v>
      </c>
      <c r="P36" s="418">
        <v>3</v>
      </c>
      <c r="Q36" s="418">
        <v>0</v>
      </c>
      <c r="R36" s="418">
        <v>0</v>
      </c>
      <c r="S36" s="418">
        <v>0</v>
      </c>
      <c r="T36" s="414">
        <f t="shared" si="1"/>
        <v>326</v>
      </c>
      <c r="U36" s="238"/>
      <c r="W36" s="247"/>
      <c r="X36" s="105"/>
      <c r="Y36" s="557"/>
    </row>
    <row r="37" spans="1:25" ht="15" customHeight="1" x14ac:dyDescent="0.2">
      <c r="A37" s="237" t="s">
        <v>216</v>
      </c>
      <c r="B37" s="415">
        <v>0</v>
      </c>
      <c r="C37" s="416">
        <v>0</v>
      </c>
      <c r="D37" s="416">
        <v>0</v>
      </c>
      <c r="E37" s="416">
        <v>0</v>
      </c>
      <c r="F37" s="416">
        <v>1</v>
      </c>
      <c r="G37" s="416">
        <v>3</v>
      </c>
      <c r="H37" s="416">
        <v>2</v>
      </c>
      <c r="I37" s="416">
        <v>5</v>
      </c>
      <c r="J37" s="416">
        <v>9</v>
      </c>
      <c r="K37" s="416">
        <v>8</v>
      </c>
      <c r="L37" s="416">
        <v>2</v>
      </c>
      <c r="M37" s="416">
        <v>3</v>
      </c>
      <c r="N37" s="416">
        <v>1</v>
      </c>
      <c r="O37" s="416">
        <v>5</v>
      </c>
      <c r="P37" s="416">
        <v>0</v>
      </c>
      <c r="Q37" s="416">
        <v>0</v>
      </c>
      <c r="R37" s="416">
        <v>0</v>
      </c>
      <c r="S37" s="416">
        <v>0</v>
      </c>
      <c r="T37" s="417">
        <f>SUM(B37:S37)</f>
        <v>39</v>
      </c>
      <c r="U37" s="238"/>
      <c r="W37" s="247"/>
      <c r="X37" s="105"/>
      <c r="Y37" s="557"/>
    </row>
    <row r="38" spans="1:25" ht="15" customHeight="1" x14ac:dyDescent="0.2">
      <c r="A38" s="236" t="s">
        <v>217</v>
      </c>
      <c r="B38" s="413">
        <v>0</v>
      </c>
      <c r="C38" s="418">
        <v>0</v>
      </c>
      <c r="D38" s="418">
        <v>0</v>
      </c>
      <c r="E38" s="418">
        <v>6</v>
      </c>
      <c r="F38" s="418">
        <v>62</v>
      </c>
      <c r="G38" s="418">
        <v>121</v>
      </c>
      <c r="H38" s="418">
        <v>97</v>
      </c>
      <c r="I38" s="418">
        <v>121</v>
      </c>
      <c r="J38" s="418">
        <v>146</v>
      </c>
      <c r="K38" s="418">
        <v>131</v>
      </c>
      <c r="L38" s="418">
        <v>121</v>
      </c>
      <c r="M38" s="418">
        <v>121</v>
      </c>
      <c r="N38" s="418">
        <v>94</v>
      </c>
      <c r="O38" s="418">
        <v>32</v>
      </c>
      <c r="P38" s="418">
        <v>20</v>
      </c>
      <c r="Q38" s="418">
        <v>5</v>
      </c>
      <c r="R38" s="418">
        <v>3</v>
      </c>
      <c r="S38" s="418">
        <v>1</v>
      </c>
      <c r="T38" s="414">
        <f>SUM(B38:S38)</f>
        <v>1081</v>
      </c>
      <c r="U38" s="238"/>
      <c r="W38" s="247"/>
      <c r="X38" s="105"/>
      <c r="Y38" s="557"/>
    </row>
    <row r="39" spans="1:25" ht="15" customHeight="1" x14ac:dyDescent="0.2">
      <c r="A39" s="237" t="s">
        <v>218</v>
      </c>
      <c r="B39" s="415">
        <v>0</v>
      </c>
      <c r="C39" s="416">
        <v>0</v>
      </c>
      <c r="D39" s="416">
        <v>0</v>
      </c>
      <c r="E39" s="416">
        <v>4</v>
      </c>
      <c r="F39" s="416">
        <v>34</v>
      </c>
      <c r="G39" s="416">
        <v>54</v>
      </c>
      <c r="H39" s="416">
        <v>98</v>
      </c>
      <c r="I39" s="416">
        <v>128</v>
      </c>
      <c r="J39" s="416">
        <v>155</v>
      </c>
      <c r="K39" s="416">
        <v>150</v>
      </c>
      <c r="L39" s="416">
        <v>198</v>
      </c>
      <c r="M39" s="416">
        <v>154</v>
      </c>
      <c r="N39" s="416">
        <v>136</v>
      </c>
      <c r="O39" s="416">
        <v>104</v>
      </c>
      <c r="P39" s="416">
        <v>67</v>
      </c>
      <c r="Q39" s="416">
        <v>30</v>
      </c>
      <c r="R39" s="416">
        <v>35</v>
      </c>
      <c r="S39" s="416">
        <v>28</v>
      </c>
      <c r="T39" s="417">
        <f>SUM(B39:S39)</f>
        <v>1375</v>
      </c>
      <c r="U39" s="238"/>
      <c r="W39" s="247"/>
      <c r="X39" s="105"/>
      <c r="Y39" s="557"/>
    </row>
    <row r="40" spans="1:25" ht="15" customHeight="1" x14ac:dyDescent="0.2">
      <c r="A40" s="242" t="s">
        <v>219</v>
      </c>
      <c r="B40" s="413">
        <v>0</v>
      </c>
      <c r="C40" s="418">
        <v>0</v>
      </c>
      <c r="D40" s="418">
        <v>0</v>
      </c>
      <c r="E40" s="418">
        <v>3</v>
      </c>
      <c r="F40" s="418">
        <v>19</v>
      </c>
      <c r="G40" s="418">
        <v>50</v>
      </c>
      <c r="H40" s="418">
        <v>80</v>
      </c>
      <c r="I40" s="418">
        <v>128</v>
      </c>
      <c r="J40" s="418">
        <v>129</v>
      </c>
      <c r="K40" s="418">
        <v>235</v>
      </c>
      <c r="L40" s="418">
        <v>309</v>
      </c>
      <c r="M40" s="418">
        <v>274</v>
      </c>
      <c r="N40" s="418">
        <v>231</v>
      </c>
      <c r="O40" s="418">
        <v>166</v>
      </c>
      <c r="P40" s="418">
        <v>81</v>
      </c>
      <c r="Q40" s="418">
        <v>29</v>
      </c>
      <c r="R40" s="418">
        <v>16</v>
      </c>
      <c r="S40" s="418">
        <v>12</v>
      </c>
      <c r="T40" s="414">
        <f>SUM(B40:S40)</f>
        <v>1762</v>
      </c>
      <c r="U40" s="238"/>
      <c r="V40" s="105"/>
      <c r="W40" s="235"/>
      <c r="X40" s="105"/>
      <c r="Y40" s="557"/>
    </row>
    <row r="41" spans="1:25" ht="15" customHeight="1" thickBot="1" x14ac:dyDescent="0.25">
      <c r="A41" s="248" t="s">
        <v>220</v>
      </c>
      <c r="B41" s="420">
        <f>B13+B16+B17+B18+B19+B22+B23+B24+B25+B26+B27+B28+B29+B30+B31+B32+B33+B40</f>
        <v>0</v>
      </c>
      <c r="C41" s="421">
        <f t="shared" ref="C41:S41" si="4">C13+C16+C17+C18+C19+C22+C23+C24+C25+C26+C27+C28+C29+C30+C31+C32+C33+C40</f>
        <v>1</v>
      </c>
      <c r="D41" s="421">
        <f t="shared" si="4"/>
        <v>2</v>
      </c>
      <c r="E41" s="421">
        <f t="shared" si="4"/>
        <v>26</v>
      </c>
      <c r="F41" s="421">
        <f t="shared" si="4"/>
        <v>243</v>
      </c>
      <c r="G41" s="421">
        <f t="shared" si="4"/>
        <v>528</v>
      </c>
      <c r="H41" s="421">
        <f t="shared" si="4"/>
        <v>706</v>
      </c>
      <c r="I41" s="421">
        <f t="shared" si="4"/>
        <v>996</v>
      </c>
      <c r="J41" s="421">
        <f t="shared" si="4"/>
        <v>1555</v>
      </c>
      <c r="K41" s="421">
        <f t="shared" si="4"/>
        <v>2131</v>
      </c>
      <c r="L41" s="421">
        <f t="shared" si="4"/>
        <v>2978</v>
      </c>
      <c r="M41" s="421">
        <f t="shared" si="4"/>
        <v>3254</v>
      </c>
      <c r="N41" s="421">
        <f t="shared" si="4"/>
        <v>2944</v>
      </c>
      <c r="O41" s="421">
        <f t="shared" si="4"/>
        <v>2351</v>
      </c>
      <c r="P41" s="421">
        <f t="shared" si="4"/>
        <v>1415</v>
      </c>
      <c r="Q41" s="421">
        <f t="shared" si="4"/>
        <v>688</v>
      </c>
      <c r="R41" s="421">
        <f t="shared" si="4"/>
        <v>382</v>
      </c>
      <c r="S41" s="421">
        <f t="shared" si="4"/>
        <v>255</v>
      </c>
      <c r="T41" s="422">
        <f>SUM(B41:S41)</f>
        <v>20455</v>
      </c>
      <c r="U41" s="249"/>
      <c r="V41" s="105"/>
      <c r="W41" s="239"/>
      <c r="X41" s="105"/>
      <c r="Y41" s="557"/>
    </row>
    <row r="42" spans="1:25" x14ac:dyDescent="0.2">
      <c r="A42" s="73"/>
    </row>
    <row r="43" spans="1:25" x14ac:dyDescent="0.2">
      <c r="B43" s="128"/>
    </row>
    <row r="44" spans="1:25" x14ac:dyDescent="0.2">
      <c r="F44" s="128"/>
    </row>
    <row r="46" spans="1:25" x14ac:dyDescent="0.2">
      <c r="Y46" s="555"/>
    </row>
    <row r="47" spans="1:25" x14ac:dyDescent="0.2">
      <c r="S47" s="128"/>
      <c r="Y47" s="555"/>
    </row>
    <row r="48" spans="1:25" x14ac:dyDescent="0.2">
      <c r="Y48" s="555"/>
    </row>
    <row r="49" spans="25:25" x14ac:dyDescent="0.2">
      <c r="Y49" s="555"/>
    </row>
    <row r="50" spans="25:25" x14ac:dyDescent="0.2">
      <c r="Y50" s="555"/>
    </row>
    <row r="51" spans="25:25" x14ac:dyDescent="0.2">
      <c r="Y51" s="555"/>
    </row>
    <row r="52" spans="25:25" x14ac:dyDescent="0.2">
      <c r="Y52" s="555"/>
    </row>
    <row r="53" spans="25:25" x14ac:dyDescent="0.2">
      <c r="Y53" s="555"/>
    </row>
    <row r="54" spans="25:25" x14ac:dyDescent="0.2">
      <c r="Y54" s="555"/>
    </row>
    <row r="55" spans="25:25" x14ac:dyDescent="0.2">
      <c r="Y55" s="555"/>
    </row>
    <row r="56" spans="25:25" x14ac:dyDescent="0.2">
      <c r="Y56" s="555"/>
    </row>
    <row r="57" spans="25:25" x14ac:dyDescent="0.2">
      <c r="Y57" s="555"/>
    </row>
    <row r="58" spans="25:25" x14ac:dyDescent="0.2">
      <c r="Y58" s="555"/>
    </row>
    <row r="59" spans="25:25" x14ac:dyDescent="0.2">
      <c r="Y59" s="555"/>
    </row>
    <row r="60" spans="25:25" x14ac:dyDescent="0.2">
      <c r="Y60" s="555"/>
    </row>
    <row r="61" spans="25:25" x14ac:dyDescent="0.2">
      <c r="Y61" s="555"/>
    </row>
    <row r="62" spans="25:25" x14ac:dyDescent="0.2">
      <c r="Y62" s="555"/>
    </row>
    <row r="63" spans="25:25" x14ac:dyDescent="0.2">
      <c r="Y63" s="555"/>
    </row>
    <row r="64" spans="25:25" x14ac:dyDescent="0.2">
      <c r="Y64" s="555"/>
    </row>
    <row r="65" spans="25:25" x14ac:dyDescent="0.2">
      <c r="Y65" s="555"/>
    </row>
    <row r="66" spans="25:25" x14ac:dyDescent="0.2">
      <c r="Y66" s="555"/>
    </row>
    <row r="67" spans="25:25" x14ac:dyDescent="0.2">
      <c r="Y67" s="555"/>
    </row>
    <row r="68" spans="25:25" x14ac:dyDescent="0.2">
      <c r="Y68" s="555"/>
    </row>
    <row r="69" spans="25:25" x14ac:dyDescent="0.2">
      <c r="Y69" s="555"/>
    </row>
    <row r="70" spans="25:25" x14ac:dyDescent="0.2">
      <c r="Y70" s="555"/>
    </row>
    <row r="71" spans="25:25" x14ac:dyDescent="0.2">
      <c r="Y71" s="555"/>
    </row>
    <row r="72" spans="25:25" x14ac:dyDescent="0.2">
      <c r="Y72" s="555"/>
    </row>
    <row r="73" spans="25:25" x14ac:dyDescent="0.2">
      <c r="Y73" s="555"/>
    </row>
    <row r="74" spans="25:25" x14ac:dyDescent="0.2">
      <c r="Y74" s="555"/>
    </row>
    <row r="84" ht="11.1" customHeight="1" x14ac:dyDescent="0.2"/>
  </sheetData>
  <mergeCells count="9">
    <mergeCell ref="A10:A12"/>
    <mergeCell ref="B10:T10"/>
    <mergeCell ref="T11:T12"/>
    <mergeCell ref="A1:T1"/>
    <mergeCell ref="A2:T2"/>
    <mergeCell ref="A3:T3"/>
    <mergeCell ref="A5:T5"/>
    <mergeCell ref="A6:T6"/>
    <mergeCell ref="A8:T8"/>
  </mergeCells>
  <printOptions horizontalCentered="1"/>
  <pageMargins left="0.31496062992125984" right="0.19685039370078741" top="0.39370078740157483" bottom="0.23622047244094491" header="0" footer="0.23622047244094491"/>
  <pageSetup scale="77" firstPageNumber="49" orientation="landscape" useFirstPageNumber="1" r:id="rId1"/>
  <headerFooter>
    <oddFooter>&amp;R&amp;P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8">
    <pageSetUpPr fitToPage="1"/>
  </sheetPr>
  <dimension ref="A1"/>
  <sheetViews>
    <sheetView view="pageBreakPreview" zoomScale="60" zoomScaleNormal="70" workbookViewId="0"/>
  </sheetViews>
  <sheetFormatPr baseColWidth="10" defaultRowHeight="12.75" x14ac:dyDescent="0.2"/>
  <sheetData/>
  <pageMargins left="0" right="0" top="0" bottom="0" header="0.31496062992125984" footer="0.31496062992125984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syncVertical="1" syncRef="A1" transitionEvaluation="1" codeName="Hoja40">
    <pageSetUpPr fitToPage="1"/>
  </sheetPr>
  <dimension ref="A1:W84"/>
  <sheetViews>
    <sheetView showGridLines="0" view="pageBreakPreview" zoomScale="85" zoomScaleNormal="75" zoomScaleSheetLayoutView="85" workbookViewId="0">
      <selection sqref="A1:T1"/>
    </sheetView>
  </sheetViews>
  <sheetFormatPr baseColWidth="10" defaultColWidth="9.7109375" defaultRowHeight="11.25" x14ac:dyDescent="0.2"/>
  <cols>
    <col min="1" max="1" width="46.85546875" style="129" customWidth="1"/>
    <col min="2" max="3" width="6.7109375" style="129" customWidth="1"/>
    <col min="4" max="4" width="8.140625" style="129" customWidth="1"/>
    <col min="5" max="20" width="6.7109375" style="129" customWidth="1"/>
    <col min="21" max="21" width="11.5703125" style="83" bestFit="1" customWidth="1"/>
    <col min="22" max="16384" width="9.7109375" style="83"/>
  </cols>
  <sheetData>
    <row r="1" spans="1:23" ht="18" x14ac:dyDescent="0.2">
      <c r="A1" s="648"/>
      <c r="B1" s="648"/>
      <c r="C1" s="648"/>
      <c r="D1" s="648"/>
      <c r="E1" s="648"/>
      <c r="F1" s="648"/>
      <c r="G1" s="648"/>
      <c r="H1" s="648"/>
      <c r="I1" s="648"/>
      <c r="J1" s="648"/>
      <c r="K1" s="648"/>
      <c r="L1" s="648"/>
      <c r="M1" s="648"/>
      <c r="N1" s="648"/>
      <c r="O1" s="648"/>
      <c r="P1" s="648"/>
      <c r="Q1" s="648"/>
      <c r="R1" s="648"/>
      <c r="S1" s="648"/>
      <c r="T1" s="648"/>
      <c r="U1" s="222"/>
    </row>
    <row r="2" spans="1:23" s="211" customFormat="1" ht="10.5" customHeight="1" x14ac:dyDescent="0.2">
      <c r="A2" s="649" t="s">
        <v>151</v>
      </c>
      <c r="B2" s="649"/>
      <c r="C2" s="649"/>
      <c r="D2" s="649"/>
      <c r="E2" s="649"/>
      <c r="F2" s="649"/>
      <c r="G2" s="649"/>
      <c r="H2" s="649"/>
      <c r="I2" s="649"/>
      <c r="J2" s="649"/>
      <c r="K2" s="649"/>
      <c r="L2" s="649"/>
      <c r="M2" s="649"/>
      <c r="N2" s="649"/>
      <c r="O2" s="649"/>
      <c r="P2" s="649"/>
      <c r="Q2" s="649"/>
      <c r="R2" s="649"/>
      <c r="S2" s="649"/>
      <c r="T2" s="649"/>
      <c r="U2" s="25"/>
    </row>
    <row r="3" spans="1:23" s="211" customFormat="1" ht="18" customHeight="1" x14ac:dyDescent="0.2">
      <c r="A3" s="649" t="s">
        <v>152</v>
      </c>
      <c r="B3" s="649"/>
      <c r="C3" s="649"/>
      <c r="D3" s="649"/>
      <c r="E3" s="649"/>
      <c r="F3" s="649"/>
      <c r="G3" s="649"/>
      <c r="H3" s="649"/>
      <c r="I3" s="649"/>
      <c r="J3" s="649"/>
      <c r="K3" s="649"/>
      <c r="L3" s="649"/>
      <c r="M3" s="649"/>
      <c r="N3" s="649"/>
      <c r="O3" s="649"/>
      <c r="P3" s="649"/>
      <c r="Q3" s="649"/>
      <c r="R3" s="649"/>
      <c r="S3" s="649"/>
      <c r="T3" s="649"/>
      <c r="U3" s="223"/>
    </row>
    <row r="4" spans="1:23" s="211" customFormat="1" ht="15.75" customHeight="1" x14ac:dyDescent="0.2">
      <c r="A4" s="224"/>
      <c r="B4" s="224"/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</row>
    <row r="5" spans="1:23" s="211" customFormat="1" ht="14.25" x14ac:dyDescent="0.2">
      <c r="A5" s="631" t="s">
        <v>284</v>
      </c>
      <c r="B5" s="631"/>
      <c r="C5" s="631"/>
      <c r="D5" s="631"/>
      <c r="E5" s="631"/>
      <c r="F5" s="631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631"/>
      <c r="S5" s="631"/>
      <c r="T5" s="631"/>
      <c r="U5" s="225"/>
    </row>
    <row r="6" spans="1:23" s="211" customFormat="1" ht="14.25" x14ac:dyDescent="0.2">
      <c r="A6" s="649"/>
      <c r="B6" s="649"/>
      <c r="C6" s="649"/>
      <c r="D6" s="649"/>
      <c r="E6" s="649"/>
      <c r="F6" s="649"/>
      <c r="G6" s="649"/>
      <c r="H6" s="649"/>
      <c r="I6" s="649"/>
      <c r="J6" s="649"/>
      <c r="K6" s="649"/>
      <c r="L6" s="649"/>
      <c r="M6" s="649"/>
      <c r="N6" s="649"/>
      <c r="O6" s="649"/>
      <c r="P6" s="649"/>
      <c r="Q6" s="649"/>
      <c r="R6" s="649"/>
      <c r="S6" s="649"/>
      <c r="T6" s="649"/>
      <c r="U6" s="225"/>
    </row>
    <row r="7" spans="1:23" s="211" customFormat="1" x14ac:dyDescent="0.2">
      <c r="A7" s="226"/>
      <c r="B7" s="226"/>
      <c r="C7" s="226"/>
      <c r="D7" s="226"/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</row>
    <row r="8" spans="1:23" s="211" customFormat="1" ht="14.25" x14ac:dyDescent="0.2">
      <c r="A8" s="650" t="s">
        <v>65</v>
      </c>
      <c r="B8" s="650"/>
      <c r="C8" s="650"/>
      <c r="D8" s="650"/>
      <c r="E8" s="650"/>
      <c r="F8" s="650"/>
      <c r="G8" s="650"/>
      <c r="H8" s="650"/>
      <c r="I8" s="650"/>
      <c r="J8" s="650"/>
      <c r="K8" s="650"/>
      <c r="L8" s="650"/>
      <c r="M8" s="650"/>
      <c r="N8" s="650"/>
      <c r="O8" s="650"/>
      <c r="P8" s="650"/>
      <c r="Q8" s="650"/>
      <c r="R8" s="650"/>
      <c r="S8" s="650"/>
      <c r="T8" s="650"/>
      <c r="U8" s="227"/>
    </row>
    <row r="9" spans="1:23" s="211" customFormat="1" ht="12" thickBot="1" x14ac:dyDescent="0.25">
      <c r="A9" s="228"/>
      <c r="B9" s="228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28"/>
      <c r="T9" s="228"/>
      <c r="U9" s="228"/>
    </row>
    <row r="10" spans="1:23" ht="25.5" customHeight="1" thickBot="1" x14ac:dyDescent="0.25">
      <c r="A10" s="640" t="s">
        <v>154</v>
      </c>
      <c r="B10" s="643" t="s">
        <v>155</v>
      </c>
      <c r="C10" s="644"/>
      <c r="D10" s="644"/>
      <c r="E10" s="644"/>
      <c r="F10" s="644"/>
      <c r="G10" s="644"/>
      <c r="H10" s="644"/>
      <c r="I10" s="644"/>
      <c r="J10" s="644"/>
      <c r="K10" s="644"/>
      <c r="L10" s="644"/>
      <c r="M10" s="644"/>
      <c r="N10" s="644"/>
      <c r="O10" s="644"/>
      <c r="P10" s="644"/>
      <c r="Q10" s="644"/>
      <c r="R10" s="644"/>
      <c r="S10" s="644"/>
      <c r="T10" s="645"/>
      <c r="U10" s="21"/>
    </row>
    <row r="11" spans="1:23" x14ac:dyDescent="0.2">
      <c r="A11" s="641"/>
      <c r="B11" s="229" t="s">
        <v>156</v>
      </c>
      <c r="C11" s="230" t="s">
        <v>157</v>
      </c>
      <c r="D11" s="230" t="s">
        <v>158</v>
      </c>
      <c r="E11" s="230" t="s">
        <v>159</v>
      </c>
      <c r="F11" s="230" t="s">
        <v>160</v>
      </c>
      <c r="G11" s="230" t="s">
        <v>161</v>
      </c>
      <c r="H11" s="230" t="s">
        <v>162</v>
      </c>
      <c r="I11" s="230" t="s">
        <v>163</v>
      </c>
      <c r="J11" s="230" t="s">
        <v>164</v>
      </c>
      <c r="K11" s="230" t="s">
        <v>165</v>
      </c>
      <c r="L11" s="230" t="s">
        <v>166</v>
      </c>
      <c r="M11" s="230" t="s">
        <v>167</v>
      </c>
      <c r="N11" s="230" t="s">
        <v>168</v>
      </c>
      <c r="O11" s="230" t="s">
        <v>169</v>
      </c>
      <c r="P11" s="230" t="s">
        <v>170</v>
      </c>
      <c r="Q11" s="230" t="s">
        <v>171</v>
      </c>
      <c r="R11" s="230" t="s">
        <v>172</v>
      </c>
      <c r="S11" s="230" t="s">
        <v>173</v>
      </c>
      <c r="T11" s="646" t="s">
        <v>9</v>
      </c>
    </row>
    <row r="12" spans="1:23" ht="13.5" customHeight="1" thickBot="1" x14ac:dyDescent="0.25">
      <c r="A12" s="642"/>
      <c r="B12" s="231" t="s">
        <v>174</v>
      </c>
      <c r="C12" s="232" t="s">
        <v>175</v>
      </c>
      <c r="D12" s="232" t="s">
        <v>176</v>
      </c>
      <c r="E12" s="232" t="s">
        <v>177</v>
      </c>
      <c r="F12" s="232" t="s">
        <v>178</v>
      </c>
      <c r="G12" s="232" t="s">
        <v>179</v>
      </c>
      <c r="H12" s="232" t="s">
        <v>180</v>
      </c>
      <c r="I12" s="232" t="s">
        <v>181</v>
      </c>
      <c r="J12" s="232" t="s">
        <v>182</v>
      </c>
      <c r="K12" s="232" t="s">
        <v>183</v>
      </c>
      <c r="L12" s="232" t="s">
        <v>184</v>
      </c>
      <c r="M12" s="232" t="s">
        <v>185</v>
      </c>
      <c r="N12" s="232" t="s">
        <v>186</v>
      </c>
      <c r="O12" s="232" t="s">
        <v>187</v>
      </c>
      <c r="P12" s="232" t="s">
        <v>188</v>
      </c>
      <c r="Q12" s="232" t="s">
        <v>189</v>
      </c>
      <c r="R12" s="232" t="s">
        <v>190</v>
      </c>
      <c r="S12" s="232" t="s">
        <v>191</v>
      </c>
      <c r="T12" s="647"/>
    </row>
    <row r="13" spans="1:23" ht="15" customHeight="1" x14ac:dyDescent="0.2">
      <c r="A13" s="233" t="s">
        <v>192</v>
      </c>
      <c r="B13" s="397">
        <f>B14+B15</f>
        <v>6</v>
      </c>
      <c r="C13" s="398">
        <f t="shared" ref="C13:S13" si="0">C14+C15</f>
        <v>2</v>
      </c>
      <c r="D13" s="398">
        <f t="shared" si="0"/>
        <v>2</v>
      </c>
      <c r="E13" s="398">
        <f t="shared" si="0"/>
        <v>136</v>
      </c>
      <c r="F13" s="398">
        <f t="shared" si="0"/>
        <v>225</v>
      </c>
      <c r="G13" s="398">
        <f t="shared" si="0"/>
        <v>264</v>
      </c>
      <c r="H13" s="398">
        <f t="shared" si="0"/>
        <v>330</v>
      </c>
      <c r="I13" s="398">
        <f t="shared" si="0"/>
        <v>448</v>
      </c>
      <c r="J13" s="398">
        <f t="shared" si="0"/>
        <v>598</v>
      </c>
      <c r="K13" s="398">
        <f t="shared" si="0"/>
        <v>647</v>
      </c>
      <c r="L13" s="398">
        <f t="shared" si="0"/>
        <v>2106</v>
      </c>
      <c r="M13" s="398">
        <f t="shared" si="0"/>
        <v>2065</v>
      </c>
      <c r="N13" s="398">
        <f t="shared" si="0"/>
        <v>1094</v>
      </c>
      <c r="O13" s="398">
        <f t="shared" si="0"/>
        <v>793</v>
      </c>
      <c r="P13" s="398">
        <f t="shared" si="0"/>
        <v>552</v>
      </c>
      <c r="Q13" s="398">
        <f t="shared" si="0"/>
        <v>404</v>
      </c>
      <c r="R13" s="398">
        <f t="shared" si="0"/>
        <v>298</v>
      </c>
      <c r="S13" s="398">
        <f t="shared" si="0"/>
        <v>293</v>
      </c>
      <c r="T13" s="399">
        <f>SUM(B13:S13)</f>
        <v>10263</v>
      </c>
      <c r="U13" s="234"/>
      <c r="V13" s="105"/>
      <c r="W13" s="235"/>
    </row>
    <row r="14" spans="1:23" ht="15" customHeight="1" x14ac:dyDescent="0.2">
      <c r="A14" s="236" t="s">
        <v>193</v>
      </c>
      <c r="B14" s="400">
        <v>0</v>
      </c>
      <c r="C14" s="357">
        <v>0</v>
      </c>
      <c r="D14" s="357">
        <v>0</v>
      </c>
      <c r="E14" s="357">
        <v>2</v>
      </c>
      <c r="F14" s="357">
        <v>42</v>
      </c>
      <c r="G14" s="357">
        <v>72</v>
      </c>
      <c r="H14" s="357">
        <v>92</v>
      </c>
      <c r="I14" s="357">
        <v>60</v>
      </c>
      <c r="J14" s="357">
        <v>69</v>
      </c>
      <c r="K14" s="357">
        <v>73</v>
      </c>
      <c r="L14" s="357">
        <v>39</v>
      </c>
      <c r="M14" s="357">
        <v>28</v>
      </c>
      <c r="N14" s="357">
        <v>11</v>
      </c>
      <c r="O14" s="357">
        <v>4</v>
      </c>
      <c r="P14" s="357">
        <v>1</v>
      </c>
      <c r="Q14" s="357">
        <v>4</v>
      </c>
      <c r="R14" s="357">
        <v>1</v>
      </c>
      <c r="S14" s="357">
        <v>2</v>
      </c>
      <c r="T14" s="401">
        <f t="shared" ref="T14:T41" si="1">SUM(B14:S14)</f>
        <v>500</v>
      </c>
      <c r="U14" s="234"/>
      <c r="V14" s="105"/>
    </row>
    <row r="15" spans="1:23" s="241" customFormat="1" ht="23.25" customHeight="1" x14ac:dyDescent="0.2">
      <c r="A15" s="237" t="s">
        <v>194</v>
      </c>
      <c r="B15" s="402">
        <v>6</v>
      </c>
      <c r="C15" s="403">
        <v>2</v>
      </c>
      <c r="D15" s="403">
        <v>2</v>
      </c>
      <c r="E15" s="403">
        <v>134</v>
      </c>
      <c r="F15" s="403">
        <v>183</v>
      </c>
      <c r="G15" s="403">
        <v>192</v>
      </c>
      <c r="H15" s="403">
        <v>238</v>
      </c>
      <c r="I15" s="403">
        <v>388</v>
      </c>
      <c r="J15" s="403">
        <v>529</v>
      </c>
      <c r="K15" s="403">
        <v>574</v>
      </c>
      <c r="L15" s="403">
        <v>2067</v>
      </c>
      <c r="M15" s="403">
        <v>2037</v>
      </c>
      <c r="N15" s="403">
        <v>1083</v>
      </c>
      <c r="O15" s="403">
        <v>789</v>
      </c>
      <c r="P15" s="403">
        <v>551</v>
      </c>
      <c r="Q15" s="403">
        <v>400</v>
      </c>
      <c r="R15" s="403">
        <v>297</v>
      </c>
      <c r="S15" s="403">
        <v>291</v>
      </c>
      <c r="T15" s="404">
        <f t="shared" si="1"/>
        <v>9763</v>
      </c>
      <c r="U15" s="238"/>
      <c r="V15" s="239"/>
      <c r="W15" s="240"/>
    </row>
    <row r="16" spans="1:23" s="245" customFormat="1" ht="15" customHeight="1" x14ac:dyDescent="0.2">
      <c r="A16" s="242" t="s">
        <v>195</v>
      </c>
      <c r="B16" s="400">
        <v>2</v>
      </c>
      <c r="C16" s="405">
        <v>2</v>
      </c>
      <c r="D16" s="405">
        <v>4</v>
      </c>
      <c r="E16" s="405">
        <v>300</v>
      </c>
      <c r="F16" s="405">
        <v>534</v>
      </c>
      <c r="G16" s="405">
        <v>284</v>
      </c>
      <c r="H16" s="405">
        <v>343</v>
      </c>
      <c r="I16" s="405">
        <v>804</v>
      </c>
      <c r="J16" s="405">
        <v>1903</v>
      </c>
      <c r="K16" s="405">
        <v>1356</v>
      </c>
      <c r="L16" s="405">
        <v>2063</v>
      </c>
      <c r="M16" s="405">
        <v>2739</v>
      </c>
      <c r="N16" s="405">
        <v>2153</v>
      </c>
      <c r="O16" s="405">
        <v>1885</v>
      </c>
      <c r="P16" s="405">
        <v>1371</v>
      </c>
      <c r="Q16" s="405">
        <v>784</v>
      </c>
      <c r="R16" s="405">
        <v>429</v>
      </c>
      <c r="S16" s="405">
        <v>313</v>
      </c>
      <c r="T16" s="401">
        <f t="shared" si="1"/>
        <v>17269</v>
      </c>
      <c r="U16" s="243"/>
      <c r="V16" s="244"/>
      <c r="W16" s="235"/>
    </row>
    <row r="17" spans="1:23" ht="27" customHeight="1" x14ac:dyDescent="0.2">
      <c r="A17" s="233" t="s">
        <v>196</v>
      </c>
      <c r="B17" s="402">
        <v>11</v>
      </c>
      <c r="C17" s="406">
        <v>0</v>
      </c>
      <c r="D17" s="406">
        <v>3</v>
      </c>
      <c r="E17" s="406">
        <v>100</v>
      </c>
      <c r="F17" s="406">
        <v>357</v>
      </c>
      <c r="G17" s="406">
        <v>142</v>
      </c>
      <c r="H17" s="406">
        <v>145</v>
      </c>
      <c r="I17" s="406">
        <v>291</v>
      </c>
      <c r="J17" s="406">
        <v>812</v>
      </c>
      <c r="K17" s="406">
        <v>873</v>
      </c>
      <c r="L17" s="406">
        <v>1521</v>
      </c>
      <c r="M17" s="406">
        <v>2229</v>
      </c>
      <c r="N17" s="406">
        <v>1908</v>
      </c>
      <c r="O17" s="406">
        <v>1881</v>
      </c>
      <c r="P17" s="406">
        <v>1300</v>
      </c>
      <c r="Q17" s="406">
        <v>750</v>
      </c>
      <c r="R17" s="406">
        <v>526</v>
      </c>
      <c r="S17" s="406">
        <v>411</v>
      </c>
      <c r="T17" s="404">
        <f t="shared" si="1"/>
        <v>13260</v>
      </c>
      <c r="U17" s="243"/>
      <c r="V17" s="105"/>
      <c r="W17" s="235"/>
    </row>
    <row r="18" spans="1:23" ht="20.25" customHeight="1" x14ac:dyDescent="0.2">
      <c r="A18" s="242" t="s">
        <v>197</v>
      </c>
      <c r="B18" s="400">
        <v>1</v>
      </c>
      <c r="C18" s="357">
        <v>0</v>
      </c>
      <c r="D18" s="357">
        <v>0</v>
      </c>
      <c r="E18" s="357">
        <v>9</v>
      </c>
      <c r="F18" s="357">
        <v>35</v>
      </c>
      <c r="G18" s="357">
        <v>16</v>
      </c>
      <c r="H18" s="357">
        <v>33</v>
      </c>
      <c r="I18" s="357">
        <v>32</v>
      </c>
      <c r="J18" s="357">
        <v>64</v>
      </c>
      <c r="K18" s="357">
        <v>54</v>
      </c>
      <c r="L18" s="357">
        <v>70</v>
      </c>
      <c r="M18" s="357">
        <v>88</v>
      </c>
      <c r="N18" s="357">
        <v>68</v>
      </c>
      <c r="O18" s="357">
        <v>58</v>
      </c>
      <c r="P18" s="357">
        <v>37</v>
      </c>
      <c r="Q18" s="357">
        <v>25</v>
      </c>
      <c r="R18" s="357">
        <v>30</v>
      </c>
      <c r="S18" s="357">
        <v>18</v>
      </c>
      <c r="T18" s="401">
        <f t="shared" si="1"/>
        <v>638</v>
      </c>
      <c r="U18" s="238"/>
      <c r="V18" s="105"/>
      <c r="W18" s="239"/>
    </row>
    <row r="19" spans="1:23" ht="15" customHeight="1" x14ac:dyDescent="0.2">
      <c r="A19" s="233" t="s">
        <v>198</v>
      </c>
      <c r="B19" s="402">
        <f t="shared" ref="B19:S19" si="2">B20+B21</f>
        <v>0</v>
      </c>
      <c r="C19" s="403">
        <f t="shared" si="2"/>
        <v>0</v>
      </c>
      <c r="D19" s="403">
        <f t="shared" si="2"/>
        <v>0</v>
      </c>
      <c r="E19" s="403">
        <f t="shared" si="2"/>
        <v>3</v>
      </c>
      <c r="F19" s="403">
        <f t="shared" si="2"/>
        <v>22</v>
      </c>
      <c r="G19" s="403">
        <f t="shared" si="2"/>
        <v>1</v>
      </c>
      <c r="H19" s="403">
        <f t="shared" si="2"/>
        <v>4</v>
      </c>
      <c r="I19" s="403">
        <f t="shared" si="2"/>
        <v>7</v>
      </c>
      <c r="J19" s="403">
        <f t="shared" si="2"/>
        <v>13</v>
      </c>
      <c r="K19" s="403">
        <f t="shared" si="2"/>
        <v>18</v>
      </c>
      <c r="L19" s="403">
        <f t="shared" si="2"/>
        <v>20</v>
      </c>
      <c r="M19" s="403">
        <f t="shared" si="2"/>
        <v>13</v>
      </c>
      <c r="N19" s="403">
        <f t="shared" si="2"/>
        <v>14</v>
      </c>
      <c r="O19" s="403">
        <f t="shared" si="2"/>
        <v>13</v>
      </c>
      <c r="P19" s="403">
        <f t="shared" si="2"/>
        <v>5</v>
      </c>
      <c r="Q19" s="403">
        <f t="shared" si="2"/>
        <v>10</v>
      </c>
      <c r="R19" s="403">
        <f t="shared" si="2"/>
        <v>6</v>
      </c>
      <c r="S19" s="403">
        <f t="shared" si="2"/>
        <v>4</v>
      </c>
      <c r="T19" s="404">
        <f t="shared" si="1"/>
        <v>153</v>
      </c>
      <c r="U19" s="238"/>
      <c r="V19" s="105"/>
      <c r="W19" s="239"/>
    </row>
    <row r="20" spans="1:23" s="241" customFormat="1" ht="15" customHeight="1" x14ac:dyDescent="0.2">
      <c r="A20" s="236" t="s">
        <v>199</v>
      </c>
      <c r="B20" s="400">
        <v>0</v>
      </c>
      <c r="C20" s="357">
        <v>0</v>
      </c>
      <c r="D20" s="357">
        <v>0</v>
      </c>
      <c r="E20" s="357">
        <v>0</v>
      </c>
      <c r="F20" s="357">
        <v>0</v>
      </c>
      <c r="G20" s="357">
        <v>0</v>
      </c>
      <c r="H20" s="357">
        <v>0</v>
      </c>
      <c r="I20" s="357">
        <v>3</v>
      </c>
      <c r="J20" s="357">
        <v>2</v>
      </c>
      <c r="K20" s="357">
        <v>2</v>
      </c>
      <c r="L20" s="357">
        <v>7</v>
      </c>
      <c r="M20" s="357">
        <v>3</v>
      </c>
      <c r="N20" s="357">
        <v>3</v>
      </c>
      <c r="O20" s="357">
        <v>6</v>
      </c>
      <c r="P20" s="357">
        <v>0</v>
      </c>
      <c r="Q20" s="357">
        <v>2</v>
      </c>
      <c r="R20" s="357">
        <v>0</v>
      </c>
      <c r="S20" s="357">
        <v>0</v>
      </c>
      <c r="T20" s="401">
        <f t="shared" si="1"/>
        <v>28</v>
      </c>
      <c r="U20" s="238"/>
      <c r="W20" s="240"/>
    </row>
    <row r="21" spans="1:23" s="241" customFormat="1" ht="15" customHeight="1" x14ac:dyDescent="0.2">
      <c r="A21" s="237" t="s">
        <v>200</v>
      </c>
      <c r="B21" s="402">
        <v>0</v>
      </c>
      <c r="C21" s="406">
        <v>0</v>
      </c>
      <c r="D21" s="406">
        <v>0</v>
      </c>
      <c r="E21" s="406">
        <v>3</v>
      </c>
      <c r="F21" s="406">
        <v>22</v>
      </c>
      <c r="G21" s="406">
        <v>1</v>
      </c>
      <c r="H21" s="406">
        <v>4</v>
      </c>
      <c r="I21" s="406">
        <v>4</v>
      </c>
      <c r="J21" s="406">
        <v>11</v>
      </c>
      <c r="K21" s="406">
        <v>16</v>
      </c>
      <c r="L21" s="406">
        <v>13</v>
      </c>
      <c r="M21" s="406">
        <v>10</v>
      </c>
      <c r="N21" s="406">
        <v>11</v>
      </c>
      <c r="O21" s="406">
        <v>7</v>
      </c>
      <c r="P21" s="406">
        <v>5</v>
      </c>
      <c r="Q21" s="406">
        <v>8</v>
      </c>
      <c r="R21" s="406">
        <v>6</v>
      </c>
      <c r="S21" s="406">
        <v>4</v>
      </c>
      <c r="T21" s="404">
        <f t="shared" si="1"/>
        <v>125</v>
      </c>
      <c r="U21" s="238"/>
      <c r="W21" s="240"/>
    </row>
    <row r="22" spans="1:23" ht="24" customHeight="1" x14ac:dyDescent="0.2">
      <c r="A22" s="242" t="s">
        <v>201</v>
      </c>
      <c r="B22" s="400">
        <v>0</v>
      </c>
      <c r="C22" s="405">
        <v>2</v>
      </c>
      <c r="D22" s="405">
        <v>2</v>
      </c>
      <c r="E22" s="405">
        <v>22</v>
      </c>
      <c r="F22" s="405">
        <v>62</v>
      </c>
      <c r="G22" s="405">
        <v>49</v>
      </c>
      <c r="H22" s="405">
        <v>50</v>
      </c>
      <c r="I22" s="405">
        <v>81</v>
      </c>
      <c r="J22" s="405">
        <v>162</v>
      </c>
      <c r="K22" s="405">
        <v>139</v>
      </c>
      <c r="L22" s="405">
        <v>181</v>
      </c>
      <c r="M22" s="405">
        <v>220</v>
      </c>
      <c r="N22" s="405">
        <v>166</v>
      </c>
      <c r="O22" s="405">
        <v>157</v>
      </c>
      <c r="P22" s="405">
        <v>107</v>
      </c>
      <c r="Q22" s="405">
        <v>79</v>
      </c>
      <c r="R22" s="405">
        <v>65</v>
      </c>
      <c r="S22" s="405">
        <v>74</v>
      </c>
      <c r="T22" s="401">
        <f t="shared" si="1"/>
        <v>1618</v>
      </c>
      <c r="U22" s="238"/>
      <c r="V22" s="105"/>
      <c r="W22" s="239"/>
    </row>
    <row r="23" spans="1:23" ht="18.75" customHeight="1" x14ac:dyDescent="0.2">
      <c r="A23" s="233" t="s">
        <v>202</v>
      </c>
      <c r="B23" s="402">
        <v>17</v>
      </c>
      <c r="C23" s="403">
        <v>1</v>
      </c>
      <c r="D23" s="403">
        <v>81</v>
      </c>
      <c r="E23" s="403">
        <v>550</v>
      </c>
      <c r="F23" s="403">
        <v>1664</v>
      </c>
      <c r="G23" s="403">
        <v>837</v>
      </c>
      <c r="H23" s="403">
        <v>967</v>
      </c>
      <c r="I23" s="403">
        <v>2377</v>
      </c>
      <c r="J23" s="403">
        <v>3959</v>
      </c>
      <c r="K23" s="403">
        <v>3252</v>
      </c>
      <c r="L23" s="403">
        <v>5571</v>
      </c>
      <c r="M23" s="403">
        <v>8150</v>
      </c>
      <c r="N23" s="403">
        <v>7645</v>
      </c>
      <c r="O23" s="403">
        <v>8007</v>
      </c>
      <c r="P23" s="403">
        <v>6660</v>
      </c>
      <c r="Q23" s="403">
        <v>4654</v>
      </c>
      <c r="R23" s="403">
        <v>2838</v>
      </c>
      <c r="S23" s="403">
        <v>2590</v>
      </c>
      <c r="T23" s="404">
        <f t="shared" si="1"/>
        <v>59820</v>
      </c>
      <c r="U23" s="243"/>
      <c r="V23" s="105"/>
      <c r="W23" s="235"/>
    </row>
    <row r="24" spans="1:23" ht="18.75" customHeight="1" x14ac:dyDescent="0.2">
      <c r="A24" s="242" t="s">
        <v>203</v>
      </c>
      <c r="B24" s="400">
        <v>9</v>
      </c>
      <c r="C24" s="405">
        <v>1</v>
      </c>
      <c r="D24" s="405">
        <v>2</v>
      </c>
      <c r="E24" s="405">
        <v>143</v>
      </c>
      <c r="F24" s="405">
        <v>446</v>
      </c>
      <c r="G24" s="405">
        <v>226</v>
      </c>
      <c r="H24" s="405">
        <v>305</v>
      </c>
      <c r="I24" s="405">
        <v>604</v>
      </c>
      <c r="J24" s="405">
        <v>1089</v>
      </c>
      <c r="K24" s="405">
        <v>622</v>
      </c>
      <c r="L24" s="405">
        <v>1172</v>
      </c>
      <c r="M24" s="405">
        <v>1697</v>
      </c>
      <c r="N24" s="405">
        <v>1108</v>
      </c>
      <c r="O24" s="405">
        <v>1103</v>
      </c>
      <c r="P24" s="405">
        <v>911</v>
      </c>
      <c r="Q24" s="405">
        <v>709</v>
      </c>
      <c r="R24" s="405">
        <v>602</v>
      </c>
      <c r="S24" s="405">
        <v>756</v>
      </c>
      <c r="T24" s="401">
        <f t="shared" si="1"/>
        <v>11505</v>
      </c>
      <c r="U24" s="243"/>
      <c r="V24" s="105"/>
      <c r="W24" s="235"/>
    </row>
    <row r="25" spans="1:23" ht="18.75" customHeight="1" x14ac:dyDescent="0.2">
      <c r="A25" s="233" t="s">
        <v>204</v>
      </c>
      <c r="B25" s="402">
        <v>2</v>
      </c>
      <c r="C25" s="403">
        <v>4</v>
      </c>
      <c r="D25" s="403">
        <v>1</v>
      </c>
      <c r="E25" s="403">
        <v>103</v>
      </c>
      <c r="F25" s="403">
        <v>366</v>
      </c>
      <c r="G25" s="403">
        <v>122</v>
      </c>
      <c r="H25" s="403">
        <v>111</v>
      </c>
      <c r="I25" s="403">
        <v>450</v>
      </c>
      <c r="J25" s="403">
        <v>721</v>
      </c>
      <c r="K25" s="403">
        <v>521</v>
      </c>
      <c r="L25" s="403">
        <v>901</v>
      </c>
      <c r="M25" s="403">
        <v>1447</v>
      </c>
      <c r="N25" s="403">
        <v>970</v>
      </c>
      <c r="O25" s="403">
        <v>830</v>
      </c>
      <c r="P25" s="403">
        <v>565</v>
      </c>
      <c r="Q25" s="403">
        <v>278</v>
      </c>
      <c r="R25" s="403">
        <v>176</v>
      </c>
      <c r="S25" s="403">
        <v>129</v>
      </c>
      <c r="T25" s="404">
        <f t="shared" si="1"/>
        <v>7697</v>
      </c>
      <c r="U25" s="243"/>
      <c r="V25" s="105"/>
      <c r="W25" s="239"/>
    </row>
    <row r="26" spans="1:23" ht="18.75" customHeight="1" x14ac:dyDescent="0.2">
      <c r="A26" s="242" t="s">
        <v>205</v>
      </c>
      <c r="B26" s="400">
        <v>5</v>
      </c>
      <c r="C26" s="405">
        <v>0</v>
      </c>
      <c r="D26" s="405">
        <v>3</v>
      </c>
      <c r="E26" s="405">
        <v>138</v>
      </c>
      <c r="F26" s="405">
        <v>335</v>
      </c>
      <c r="G26" s="405">
        <v>179</v>
      </c>
      <c r="H26" s="405">
        <v>142</v>
      </c>
      <c r="I26" s="405">
        <v>475</v>
      </c>
      <c r="J26" s="405">
        <v>839</v>
      </c>
      <c r="K26" s="405">
        <v>553</v>
      </c>
      <c r="L26" s="405">
        <v>937</v>
      </c>
      <c r="M26" s="405">
        <v>1666</v>
      </c>
      <c r="N26" s="405">
        <v>1093</v>
      </c>
      <c r="O26" s="405">
        <v>1004</v>
      </c>
      <c r="P26" s="405">
        <v>652</v>
      </c>
      <c r="Q26" s="405">
        <v>399</v>
      </c>
      <c r="R26" s="405">
        <v>241</v>
      </c>
      <c r="S26" s="405">
        <v>236</v>
      </c>
      <c r="T26" s="401">
        <f t="shared" si="1"/>
        <v>8897</v>
      </c>
      <c r="U26" s="243"/>
      <c r="V26" s="105"/>
      <c r="W26" s="239"/>
    </row>
    <row r="27" spans="1:23" ht="22.5" x14ac:dyDescent="0.2">
      <c r="A27" s="233" t="s">
        <v>206</v>
      </c>
      <c r="B27" s="402">
        <v>3</v>
      </c>
      <c r="C27" s="403">
        <v>0</v>
      </c>
      <c r="D27" s="403">
        <v>1</v>
      </c>
      <c r="E27" s="403">
        <v>5</v>
      </c>
      <c r="F27" s="403">
        <v>15</v>
      </c>
      <c r="G27" s="403">
        <v>9</v>
      </c>
      <c r="H27" s="403">
        <v>12</v>
      </c>
      <c r="I27" s="403">
        <v>198</v>
      </c>
      <c r="J27" s="403">
        <v>16</v>
      </c>
      <c r="K27" s="403">
        <v>11</v>
      </c>
      <c r="L27" s="403">
        <v>22</v>
      </c>
      <c r="M27" s="403">
        <v>25</v>
      </c>
      <c r="N27" s="403">
        <v>23</v>
      </c>
      <c r="O27" s="403">
        <v>14</v>
      </c>
      <c r="P27" s="403">
        <v>17</v>
      </c>
      <c r="Q27" s="403">
        <v>12</v>
      </c>
      <c r="R27" s="403">
        <v>12</v>
      </c>
      <c r="S27" s="403">
        <v>6</v>
      </c>
      <c r="T27" s="404">
        <f t="shared" si="1"/>
        <v>401</v>
      </c>
      <c r="U27" s="238"/>
      <c r="V27" s="105"/>
      <c r="W27" s="239"/>
    </row>
    <row r="28" spans="1:23" ht="22.5" x14ac:dyDescent="0.2">
      <c r="A28" s="242" t="s">
        <v>207</v>
      </c>
      <c r="B28" s="400">
        <v>0</v>
      </c>
      <c r="C28" s="405">
        <v>0</v>
      </c>
      <c r="D28" s="405">
        <v>0</v>
      </c>
      <c r="E28" s="405">
        <v>9</v>
      </c>
      <c r="F28" s="405">
        <v>15</v>
      </c>
      <c r="G28" s="405">
        <v>16</v>
      </c>
      <c r="H28" s="405">
        <v>12</v>
      </c>
      <c r="I28" s="405">
        <v>154</v>
      </c>
      <c r="J28" s="405">
        <v>32</v>
      </c>
      <c r="K28" s="405">
        <v>17</v>
      </c>
      <c r="L28" s="405">
        <v>27</v>
      </c>
      <c r="M28" s="405">
        <v>28</v>
      </c>
      <c r="N28" s="405">
        <v>27</v>
      </c>
      <c r="O28" s="405">
        <v>25</v>
      </c>
      <c r="P28" s="405">
        <v>10</v>
      </c>
      <c r="Q28" s="405">
        <v>8</v>
      </c>
      <c r="R28" s="405">
        <v>8</v>
      </c>
      <c r="S28" s="405">
        <v>7</v>
      </c>
      <c r="T28" s="401">
        <f t="shared" si="1"/>
        <v>395</v>
      </c>
      <c r="U28" s="238"/>
      <c r="V28" s="105"/>
      <c r="W28" s="239"/>
    </row>
    <row r="29" spans="1:23" ht="24" customHeight="1" x14ac:dyDescent="0.2">
      <c r="A29" s="233" t="s">
        <v>208</v>
      </c>
      <c r="B29" s="402">
        <v>0</v>
      </c>
      <c r="C29" s="403">
        <v>0</v>
      </c>
      <c r="D29" s="403">
        <v>0</v>
      </c>
      <c r="E29" s="403">
        <v>5</v>
      </c>
      <c r="F29" s="403">
        <v>20</v>
      </c>
      <c r="G29" s="403">
        <v>22</v>
      </c>
      <c r="H29" s="403">
        <v>20</v>
      </c>
      <c r="I29" s="403">
        <v>222</v>
      </c>
      <c r="J29" s="403">
        <v>42</v>
      </c>
      <c r="K29" s="403">
        <v>51</v>
      </c>
      <c r="L29" s="403">
        <v>60</v>
      </c>
      <c r="M29" s="403">
        <v>82</v>
      </c>
      <c r="N29" s="403">
        <v>45</v>
      </c>
      <c r="O29" s="403">
        <v>36</v>
      </c>
      <c r="P29" s="403">
        <v>22</v>
      </c>
      <c r="Q29" s="403">
        <v>13</v>
      </c>
      <c r="R29" s="403">
        <v>12</v>
      </c>
      <c r="S29" s="403">
        <v>11</v>
      </c>
      <c r="T29" s="404">
        <f t="shared" si="1"/>
        <v>663</v>
      </c>
      <c r="U29" s="238"/>
      <c r="V29" s="105"/>
      <c r="W29" s="239"/>
    </row>
    <row r="30" spans="1:23" ht="15" customHeight="1" x14ac:dyDescent="0.2">
      <c r="A30" s="242" t="s">
        <v>209</v>
      </c>
      <c r="B30" s="400">
        <v>4</v>
      </c>
      <c r="C30" s="405">
        <v>0</v>
      </c>
      <c r="D30" s="405">
        <v>1</v>
      </c>
      <c r="E30" s="405">
        <v>3</v>
      </c>
      <c r="F30" s="405">
        <v>3</v>
      </c>
      <c r="G30" s="405">
        <v>11</v>
      </c>
      <c r="H30" s="405">
        <v>13</v>
      </c>
      <c r="I30" s="405">
        <v>240</v>
      </c>
      <c r="J30" s="405">
        <v>24</v>
      </c>
      <c r="K30" s="405">
        <v>13</v>
      </c>
      <c r="L30" s="405">
        <v>15</v>
      </c>
      <c r="M30" s="405">
        <v>33</v>
      </c>
      <c r="N30" s="405">
        <v>14</v>
      </c>
      <c r="O30" s="405">
        <v>21</v>
      </c>
      <c r="P30" s="405">
        <v>10</v>
      </c>
      <c r="Q30" s="405">
        <v>3</v>
      </c>
      <c r="R30" s="405">
        <v>5</v>
      </c>
      <c r="S30" s="405">
        <v>6</v>
      </c>
      <c r="T30" s="401">
        <f t="shared" si="1"/>
        <v>419</v>
      </c>
      <c r="U30" s="238"/>
      <c r="V30" s="105"/>
      <c r="W30" s="239"/>
    </row>
    <row r="31" spans="1:23" ht="23.25" customHeight="1" x14ac:dyDescent="0.2">
      <c r="A31" s="233" t="s">
        <v>210</v>
      </c>
      <c r="B31" s="402">
        <v>12</v>
      </c>
      <c r="C31" s="403">
        <v>0</v>
      </c>
      <c r="D31" s="403">
        <v>1</v>
      </c>
      <c r="E31" s="403">
        <v>11</v>
      </c>
      <c r="F31" s="403">
        <v>11</v>
      </c>
      <c r="G31" s="403">
        <v>11</v>
      </c>
      <c r="H31" s="403">
        <v>11</v>
      </c>
      <c r="I31" s="403">
        <v>144</v>
      </c>
      <c r="J31" s="403">
        <v>23</v>
      </c>
      <c r="K31" s="403">
        <v>13</v>
      </c>
      <c r="L31" s="403">
        <v>26</v>
      </c>
      <c r="M31" s="403">
        <v>29</v>
      </c>
      <c r="N31" s="403">
        <v>20</v>
      </c>
      <c r="O31" s="403">
        <v>35</v>
      </c>
      <c r="P31" s="403">
        <v>25</v>
      </c>
      <c r="Q31" s="403">
        <v>10</v>
      </c>
      <c r="R31" s="403">
        <v>7</v>
      </c>
      <c r="S31" s="403">
        <v>19</v>
      </c>
      <c r="T31" s="404">
        <f t="shared" si="1"/>
        <v>408</v>
      </c>
      <c r="U31" s="238"/>
      <c r="V31" s="105"/>
      <c r="W31" s="239"/>
    </row>
    <row r="32" spans="1:23" s="241" customFormat="1" ht="15" customHeight="1" x14ac:dyDescent="0.2">
      <c r="A32" s="242" t="s">
        <v>211</v>
      </c>
      <c r="B32" s="400">
        <v>7</v>
      </c>
      <c r="C32" s="405">
        <v>6</v>
      </c>
      <c r="D32" s="405">
        <v>2</v>
      </c>
      <c r="E32" s="405">
        <v>139</v>
      </c>
      <c r="F32" s="405">
        <v>252</v>
      </c>
      <c r="G32" s="405">
        <v>232</v>
      </c>
      <c r="H32" s="405">
        <v>221</v>
      </c>
      <c r="I32" s="405">
        <v>540</v>
      </c>
      <c r="J32" s="405">
        <v>481</v>
      </c>
      <c r="K32" s="405">
        <v>601</v>
      </c>
      <c r="L32" s="405">
        <v>775</v>
      </c>
      <c r="M32" s="405">
        <v>970</v>
      </c>
      <c r="N32" s="405">
        <v>1069</v>
      </c>
      <c r="O32" s="405">
        <v>868</v>
      </c>
      <c r="P32" s="405">
        <v>508</v>
      </c>
      <c r="Q32" s="405">
        <v>259</v>
      </c>
      <c r="R32" s="405">
        <v>209</v>
      </c>
      <c r="S32" s="405">
        <v>255</v>
      </c>
      <c r="T32" s="401">
        <f t="shared" si="1"/>
        <v>7394</v>
      </c>
      <c r="U32" s="234"/>
      <c r="V32" s="246"/>
      <c r="W32" s="239"/>
    </row>
    <row r="33" spans="1:23" ht="15" customHeight="1" x14ac:dyDescent="0.2">
      <c r="A33" s="233" t="s">
        <v>212</v>
      </c>
      <c r="B33" s="402">
        <f>SUM(B34:B39)</f>
        <v>13</v>
      </c>
      <c r="C33" s="403">
        <f t="shared" ref="C33:S33" si="3">SUM(C34:C39)</f>
        <v>3</v>
      </c>
      <c r="D33" s="403">
        <f t="shared" si="3"/>
        <v>9</v>
      </c>
      <c r="E33" s="403">
        <f t="shared" si="3"/>
        <v>412</v>
      </c>
      <c r="F33" s="403">
        <f t="shared" si="3"/>
        <v>1780</v>
      </c>
      <c r="G33" s="403">
        <f t="shared" si="3"/>
        <v>1278</v>
      </c>
      <c r="H33" s="403">
        <f t="shared" si="3"/>
        <v>1181</v>
      </c>
      <c r="I33" s="403">
        <f t="shared" si="3"/>
        <v>3289</v>
      </c>
      <c r="J33" s="403">
        <f t="shared" si="3"/>
        <v>5610</v>
      </c>
      <c r="K33" s="403">
        <f t="shared" si="3"/>
        <v>1113</v>
      </c>
      <c r="L33" s="403">
        <f t="shared" si="3"/>
        <v>1194</v>
      </c>
      <c r="M33" s="403">
        <f t="shared" si="3"/>
        <v>1606</v>
      </c>
      <c r="N33" s="403">
        <f t="shared" si="3"/>
        <v>619</v>
      </c>
      <c r="O33" s="403">
        <f t="shared" si="3"/>
        <v>425</v>
      </c>
      <c r="P33" s="403">
        <f>SUM(P34:P39)</f>
        <v>244</v>
      </c>
      <c r="Q33" s="403">
        <f t="shared" si="3"/>
        <v>98</v>
      </c>
      <c r="R33" s="403">
        <f t="shared" si="3"/>
        <v>94</v>
      </c>
      <c r="S33" s="403">
        <f t="shared" si="3"/>
        <v>55</v>
      </c>
      <c r="T33" s="404">
        <f t="shared" si="1"/>
        <v>19023</v>
      </c>
      <c r="U33" s="243"/>
      <c r="V33" s="105"/>
      <c r="W33" s="235"/>
    </row>
    <row r="34" spans="1:23" ht="15" customHeight="1" x14ac:dyDescent="0.2">
      <c r="A34" s="236" t="s">
        <v>213</v>
      </c>
      <c r="B34" s="400">
        <v>0</v>
      </c>
      <c r="C34" s="405">
        <v>2</v>
      </c>
      <c r="D34" s="405">
        <v>1</v>
      </c>
      <c r="E34" s="405">
        <v>12</v>
      </c>
      <c r="F34" s="405">
        <v>232</v>
      </c>
      <c r="G34" s="405">
        <v>153</v>
      </c>
      <c r="H34" s="405">
        <v>140</v>
      </c>
      <c r="I34" s="405">
        <v>424</v>
      </c>
      <c r="J34" s="405">
        <v>141</v>
      </c>
      <c r="K34" s="405">
        <v>112</v>
      </c>
      <c r="L34" s="405">
        <v>87</v>
      </c>
      <c r="M34" s="405">
        <v>76</v>
      </c>
      <c r="N34" s="405">
        <v>48</v>
      </c>
      <c r="O34" s="405">
        <v>27</v>
      </c>
      <c r="P34" s="405">
        <v>15</v>
      </c>
      <c r="Q34" s="405">
        <v>7</v>
      </c>
      <c r="R34" s="405">
        <v>7</v>
      </c>
      <c r="S34" s="405">
        <v>1</v>
      </c>
      <c r="T34" s="401">
        <f t="shared" si="1"/>
        <v>1485</v>
      </c>
      <c r="U34" s="238"/>
      <c r="W34" s="247"/>
    </row>
    <row r="35" spans="1:23" ht="15" customHeight="1" x14ac:dyDescent="0.2">
      <c r="A35" s="237" t="s">
        <v>214</v>
      </c>
      <c r="B35" s="402">
        <v>0</v>
      </c>
      <c r="C35" s="403">
        <v>0</v>
      </c>
      <c r="D35" s="403">
        <v>0</v>
      </c>
      <c r="E35" s="403">
        <v>0</v>
      </c>
      <c r="F35" s="403">
        <v>7</v>
      </c>
      <c r="G35" s="403">
        <v>4</v>
      </c>
      <c r="H35" s="403">
        <v>3</v>
      </c>
      <c r="I35" s="403">
        <v>43</v>
      </c>
      <c r="J35" s="403">
        <v>13</v>
      </c>
      <c r="K35" s="403">
        <v>4</v>
      </c>
      <c r="L35" s="403">
        <v>3</v>
      </c>
      <c r="M35" s="403">
        <v>6</v>
      </c>
      <c r="N35" s="403">
        <v>2</v>
      </c>
      <c r="O35" s="403">
        <v>1</v>
      </c>
      <c r="P35" s="403">
        <v>1</v>
      </c>
      <c r="Q35" s="403">
        <v>1</v>
      </c>
      <c r="R35" s="403">
        <v>0</v>
      </c>
      <c r="S35" s="403">
        <v>0</v>
      </c>
      <c r="T35" s="404">
        <f t="shared" si="1"/>
        <v>88</v>
      </c>
      <c r="U35" s="238"/>
      <c r="W35" s="247"/>
    </row>
    <row r="36" spans="1:23" ht="15" customHeight="1" x14ac:dyDescent="0.2">
      <c r="A36" s="236" t="s">
        <v>215</v>
      </c>
      <c r="B36" s="400">
        <v>0</v>
      </c>
      <c r="C36" s="405">
        <v>0</v>
      </c>
      <c r="D36" s="405">
        <v>0</v>
      </c>
      <c r="E36" s="405">
        <v>38</v>
      </c>
      <c r="F36" s="405">
        <v>98</v>
      </c>
      <c r="G36" s="405">
        <v>148</v>
      </c>
      <c r="H36" s="405">
        <v>135</v>
      </c>
      <c r="I36" s="405">
        <v>276</v>
      </c>
      <c r="J36" s="405">
        <v>223</v>
      </c>
      <c r="K36" s="405">
        <v>126</v>
      </c>
      <c r="L36" s="405">
        <v>156</v>
      </c>
      <c r="M36" s="405">
        <v>67</v>
      </c>
      <c r="N36" s="405">
        <v>55</v>
      </c>
      <c r="O36" s="405">
        <v>20</v>
      </c>
      <c r="P36" s="405">
        <v>7</v>
      </c>
      <c r="Q36" s="405">
        <v>7</v>
      </c>
      <c r="R36" s="405">
        <v>5</v>
      </c>
      <c r="S36" s="405">
        <v>3</v>
      </c>
      <c r="T36" s="401">
        <f t="shared" si="1"/>
        <v>1364</v>
      </c>
      <c r="U36" s="238"/>
      <c r="W36" s="247"/>
    </row>
    <row r="37" spans="1:23" ht="15" customHeight="1" x14ac:dyDescent="0.2">
      <c r="A37" s="237" t="s">
        <v>216</v>
      </c>
      <c r="B37" s="402">
        <v>1</v>
      </c>
      <c r="C37" s="403">
        <v>0</v>
      </c>
      <c r="D37" s="403">
        <v>0</v>
      </c>
      <c r="E37" s="403">
        <v>1</v>
      </c>
      <c r="F37" s="403">
        <v>14</v>
      </c>
      <c r="G37" s="403">
        <v>10</v>
      </c>
      <c r="H37" s="403">
        <v>9</v>
      </c>
      <c r="I37" s="403">
        <v>138</v>
      </c>
      <c r="J37" s="403">
        <v>17</v>
      </c>
      <c r="K37" s="403">
        <v>17</v>
      </c>
      <c r="L37" s="403">
        <v>15</v>
      </c>
      <c r="M37" s="403">
        <v>15</v>
      </c>
      <c r="N37" s="403">
        <v>7</v>
      </c>
      <c r="O37" s="403">
        <v>6</v>
      </c>
      <c r="P37" s="403">
        <v>0</v>
      </c>
      <c r="Q37" s="403">
        <v>1</v>
      </c>
      <c r="R37" s="403">
        <v>1</v>
      </c>
      <c r="S37" s="403">
        <v>0</v>
      </c>
      <c r="T37" s="404">
        <f t="shared" si="1"/>
        <v>252</v>
      </c>
      <c r="U37" s="238"/>
      <c r="W37" s="247"/>
    </row>
    <row r="38" spans="1:23" ht="15" customHeight="1" x14ac:dyDescent="0.2">
      <c r="A38" s="236" t="s">
        <v>217</v>
      </c>
      <c r="B38" s="400">
        <v>7</v>
      </c>
      <c r="C38" s="405">
        <v>0</v>
      </c>
      <c r="D38" s="405">
        <v>5</v>
      </c>
      <c r="E38" s="405">
        <v>289</v>
      </c>
      <c r="F38" s="405">
        <v>1028</v>
      </c>
      <c r="G38" s="405">
        <v>693</v>
      </c>
      <c r="H38" s="405">
        <v>640</v>
      </c>
      <c r="I38" s="405">
        <v>1255</v>
      </c>
      <c r="J38" s="405">
        <v>4882</v>
      </c>
      <c r="K38" s="405">
        <v>612</v>
      </c>
      <c r="L38" s="405">
        <v>703</v>
      </c>
      <c r="M38" s="405">
        <v>1048</v>
      </c>
      <c r="N38" s="405">
        <v>370</v>
      </c>
      <c r="O38" s="405">
        <v>269</v>
      </c>
      <c r="P38" s="405">
        <v>176</v>
      </c>
      <c r="Q38" s="405">
        <v>70</v>
      </c>
      <c r="R38" s="405">
        <v>67</v>
      </c>
      <c r="S38" s="405">
        <v>39</v>
      </c>
      <c r="T38" s="401">
        <f t="shared" si="1"/>
        <v>12153</v>
      </c>
      <c r="U38" s="238"/>
      <c r="W38" s="247"/>
    </row>
    <row r="39" spans="1:23" ht="15" customHeight="1" x14ac:dyDescent="0.2">
      <c r="A39" s="237" t="s">
        <v>218</v>
      </c>
      <c r="B39" s="402">
        <v>5</v>
      </c>
      <c r="C39" s="403">
        <v>1</v>
      </c>
      <c r="D39" s="403">
        <v>3</v>
      </c>
      <c r="E39" s="403">
        <v>72</v>
      </c>
      <c r="F39" s="403">
        <v>401</v>
      </c>
      <c r="G39" s="403">
        <v>270</v>
      </c>
      <c r="H39" s="403">
        <v>254</v>
      </c>
      <c r="I39" s="403">
        <v>1153</v>
      </c>
      <c r="J39" s="403">
        <v>334</v>
      </c>
      <c r="K39" s="403">
        <v>242</v>
      </c>
      <c r="L39" s="403">
        <v>230</v>
      </c>
      <c r="M39" s="403">
        <v>394</v>
      </c>
      <c r="N39" s="403">
        <v>137</v>
      </c>
      <c r="O39" s="403">
        <v>102</v>
      </c>
      <c r="P39" s="403">
        <v>45</v>
      </c>
      <c r="Q39" s="403">
        <v>12</v>
      </c>
      <c r="R39" s="403">
        <v>14</v>
      </c>
      <c r="S39" s="403">
        <v>12</v>
      </c>
      <c r="T39" s="404">
        <f t="shared" si="1"/>
        <v>3681</v>
      </c>
      <c r="U39" s="238"/>
      <c r="W39" s="247"/>
    </row>
    <row r="40" spans="1:23" ht="15" customHeight="1" x14ac:dyDescent="0.2">
      <c r="A40" s="242" t="s">
        <v>219</v>
      </c>
      <c r="B40" s="400">
        <v>13</v>
      </c>
      <c r="C40" s="405">
        <v>72</v>
      </c>
      <c r="D40" s="405">
        <v>66</v>
      </c>
      <c r="E40" s="405">
        <v>37</v>
      </c>
      <c r="F40" s="405">
        <v>394</v>
      </c>
      <c r="G40" s="405">
        <v>635</v>
      </c>
      <c r="H40" s="405">
        <v>1179</v>
      </c>
      <c r="I40" s="405">
        <v>1282</v>
      </c>
      <c r="J40" s="405">
        <v>2099</v>
      </c>
      <c r="K40" s="405">
        <v>950</v>
      </c>
      <c r="L40" s="405">
        <v>1375</v>
      </c>
      <c r="M40" s="405">
        <v>1069</v>
      </c>
      <c r="N40" s="405">
        <v>890</v>
      </c>
      <c r="O40" s="405">
        <v>637</v>
      </c>
      <c r="P40" s="405">
        <v>363</v>
      </c>
      <c r="Q40" s="405">
        <v>199</v>
      </c>
      <c r="R40" s="405">
        <v>72</v>
      </c>
      <c r="S40" s="405">
        <v>29</v>
      </c>
      <c r="T40" s="401">
        <f t="shared" si="1"/>
        <v>11361</v>
      </c>
      <c r="U40" s="238"/>
      <c r="V40" s="105"/>
      <c r="W40" s="235"/>
    </row>
    <row r="41" spans="1:23" ht="15" customHeight="1" thickBot="1" x14ac:dyDescent="0.25">
      <c r="A41" s="248" t="s">
        <v>220</v>
      </c>
      <c r="B41" s="407">
        <f>B13+B16+B17+B18+B19+B22+B23+B24+B25+B26+B27+B28+B29+B30+B31+B32+B33+B40</f>
        <v>105</v>
      </c>
      <c r="C41" s="408">
        <f t="shared" ref="C41:S41" si="4">C13+C16+C17+C18+C19+C22+C23+C24+C25+C26+C27+C28+C29+C30+C31+C32+C33+C40</f>
        <v>93</v>
      </c>
      <c r="D41" s="408">
        <f t="shared" si="4"/>
        <v>178</v>
      </c>
      <c r="E41" s="408">
        <f t="shared" si="4"/>
        <v>2125</v>
      </c>
      <c r="F41" s="408">
        <f t="shared" si="4"/>
        <v>6536</v>
      </c>
      <c r="G41" s="408">
        <f t="shared" si="4"/>
        <v>4334</v>
      </c>
      <c r="H41" s="408">
        <f t="shared" si="4"/>
        <v>5079</v>
      </c>
      <c r="I41" s="408">
        <f t="shared" si="4"/>
        <v>11638</v>
      </c>
      <c r="J41" s="408">
        <f t="shared" si="4"/>
        <v>18487</v>
      </c>
      <c r="K41" s="408">
        <f t="shared" si="4"/>
        <v>10804</v>
      </c>
      <c r="L41" s="408">
        <f t="shared" si="4"/>
        <v>18036</v>
      </c>
      <c r="M41" s="408">
        <f t="shared" si="4"/>
        <v>24156</v>
      </c>
      <c r="N41" s="408">
        <f t="shared" si="4"/>
        <v>18926</v>
      </c>
      <c r="O41" s="408">
        <f t="shared" si="4"/>
        <v>17792</v>
      </c>
      <c r="P41" s="408">
        <f t="shared" si="4"/>
        <v>13359</v>
      </c>
      <c r="Q41" s="408">
        <f t="shared" si="4"/>
        <v>8694</v>
      </c>
      <c r="R41" s="408">
        <f t="shared" si="4"/>
        <v>5630</v>
      </c>
      <c r="S41" s="408">
        <f t="shared" si="4"/>
        <v>5212</v>
      </c>
      <c r="T41" s="409">
        <f t="shared" si="1"/>
        <v>171184</v>
      </c>
      <c r="U41" s="249"/>
      <c r="V41" s="105"/>
      <c r="W41" s="239"/>
    </row>
    <row r="42" spans="1:23" x14ac:dyDescent="0.2">
      <c r="A42" s="73"/>
    </row>
    <row r="43" spans="1:23" x14ac:dyDescent="0.2">
      <c r="B43" s="128"/>
    </row>
    <row r="44" spans="1:23" x14ac:dyDescent="0.2">
      <c r="F44" s="128"/>
    </row>
    <row r="47" spans="1:23" x14ac:dyDescent="0.2">
      <c r="S47" s="128"/>
    </row>
    <row r="84" ht="11.1" customHeight="1" x14ac:dyDescent="0.2"/>
  </sheetData>
  <mergeCells count="9">
    <mergeCell ref="A10:A12"/>
    <mergeCell ref="B10:T10"/>
    <mergeCell ref="T11:T12"/>
    <mergeCell ref="A1:T1"/>
    <mergeCell ref="A2:T2"/>
    <mergeCell ref="A3:T3"/>
    <mergeCell ref="A5:T5"/>
    <mergeCell ref="A6:T6"/>
    <mergeCell ref="A8:T8"/>
  </mergeCells>
  <printOptions horizontalCentered="1"/>
  <pageMargins left="0.31496062992125984" right="0.19685039370078741" top="0.39370078740157483" bottom="0.23622047244094491" header="0" footer="0.23622047244094491"/>
  <pageSetup scale="77" firstPageNumber="50" orientation="landscape" useFirstPageNumber="1" r:id="rId1"/>
  <headerFooter>
    <oddFooter>&amp;R&amp;P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syncVertical="1" syncRef="A1" transitionEvaluation="1" codeName="Hoja41">
    <pageSetUpPr fitToPage="1"/>
  </sheetPr>
  <dimension ref="A1:W84"/>
  <sheetViews>
    <sheetView showGridLines="0" view="pageBreakPreview" zoomScale="85" zoomScaleNormal="75" zoomScaleSheetLayoutView="85" workbookViewId="0">
      <selection sqref="A1:T1"/>
    </sheetView>
  </sheetViews>
  <sheetFormatPr baseColWidth="10" defaultColWidth="9.7109375" defaultRowHeight="11.25" x14ac:dyDescent="0.2"/>
  <cols>
    <col min="1" max="1" width="46.85546875" style="129" customWidth="1"/>
    <col min="2" max="3" width="6.7109375" style="129" customWidth="1"/>
    <col min="4" max="4" width="8.140625" style="129" customWidth="1"/>
    <col min="5" max="20" width="6.7109375" style="129" customWidth="1"/>
    <col min="21" max="21" width="11.5703125" style="83" customWidth="1"/>
    <col min="22" max="22" width="9.7109375" style="83" customWidth="1"/>
    <col min="23" max="16384" width="9.7109375" style="83"/>
  </cols>
  <sheetData>
    <row r="1" spans="1:23" ht="18" x14ac:dyDescent="0.2">
      <c r="A1" s="648"/>
      <c r="B1" s="648"/>
      <c r="C1" s="648"/>
      <c r="D1" s="648"/>
      <c r="E1" s="648"/>
      <c r="F1" s="648"/>
      <c r="G1" s="648"/>
      <c r="H1" s="648"/>
      <c r="I1" s="648"/>
      <c r="J1" s="648"/>
      <c r="K1" s="648"/>
      <c r="L1" s="648"/>
      <c r="M1" s="648"/>
      <c r="N1" s="648"/>
      <c r="O1" s="648"/>
      <c r="P1" s="648"/>
      <c r="Q1" s="648"/>
      <c r="R1" s="648"/>
      <c r="S1" s="648"/>
      <c r="T1" s="648"/>
      <c r="U1" s="222"/>
    </row>
    <row r="2" spans="1:23" s="211" customFormat="1" ht="10.5" customHeight="1" x14ac:dyDescent="0.2">
      <c r="A2" s="649" t="s">
        <v>221</v>
      </c>
      <c r="B2" s="649"/>
      <c r="C2" s="649"/>
      <c r="D2" s="649"/>
      <c r="E2" s="649"/>
      <c r="F2" s="649"/>
      <c r="G2" s="649"/>
      <c r="H2" s="649"/>
      <c r="I2" s="649"/>
      <c r="J2" s="649"/>
      <c r="K2" s="649"/>
      <c r="L2" s="649"/>
      <c r="M2" s="649"/>
      <c r="N2" s="649"/>
      <c r="O2" s="649"/>
      <c r="P2" s="649"/>
      <c r="Q2" s="649"/>
      <c r="R2" s="649"/>
      <c r="S2" s="649"/>
      <c r="T2" s="649"/>
      <c r="U2" s="25"/>
    </row>
    <row r="3" spans="1:23" s="211" customFormat="1" ht="18" customHeight="1" x14ac:dyDescent="0.2">
      <c r="A3" s="649"/>
      <c r="B3" s="649"/>
      <c r="C3" s="649"/>
      <c r="D3" s="649"/>
      <c r="E3" s="649"/>
      <c r="F3" s="649"/>
      <c r="G3" s="649"/>
      <c r="H3" s="649"/>
      <c r="I3" s="649"/>
      <c r="J3" s="649"/>
      <c r="K3" s="649"/>
      <c r="L3" s="649"/>
      <c r="M3" s="649"/>
      <c r="N3" s="649"/>
      <c r="O3" s="649"/>
      <c r="P3" s="649"/>
      <c r="Q3" s="649"/>
      <c r="R3" s="649"/>
      <c r="S3" s="649"/>
      <c r="T3" s="649"/>
      <c r="U3" s="223"/>
    </row>
    <row r="4" spans="1:23" s="211" customFormat="1" ht="15.75" customHeight="1" x14ac:dyDescent="0.2">
      <c r="A4" s="224"/>
      <c r="B4" s="224"/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</row>
    <row r="5" spans="1:23" s="211" customFormat="1" ht="14.25" x14ac:dyDescent="0.2">
      <c r="A5" s="631" t="s">
        <v>284</v>
      </c>
      <c r="B5" s="631"/>
      <c r="C5" s="631"/>
      <c r="D5" s="631"/>
      <c r="E5" s="631"/>
      <c r="F5" s="631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631"/>
      <c r="S5" s="631"/>
      <c r="T5" s="631"/>
      <c r="U5" s="225"/>
    </row>
    <row r="6" spans="1:23" s="211" customFormat="1" ht="14.25" x14ac:dyDescent="0.2">
      <c r="A6" s="649"/>
      <c r="B6" s="649"/>
      <c r="C6" s="649"/>
      <c r="D6" s="649"/>
      <c r="E6" s="649"/>
      <c r="F6" s="649"/>
      <c r="G6" s="649"/>
      <c r="H6" s="649"/>
      <c r="I6" s="649"/>
      <c r="J6" s="649"/>
      <c r="K6" s="649"/>
      <c r="L6" s="649"/>
      <c r="M6" s="649"/>
      <c r="N6" s="649"/>
      <c r="O6" s="649"/>
      <c r="P6" s="649"/>
      <c r="Q6" s="649"/>
      <c r="R6" s="649"/>
      <c r="S6" s="649"/>
      <c r="T6" s="649"/>
      <c r="U6" s="225"/>
    </row>
    <row r="7" spans="1:23" s="211" customFormat="1" x14ac:dyDescent="0.2">
      <c r="A7" s="226"/>
      <c r="B7" s="226"/>
      <c r="C7" s="226"/>
      <c r="D7" s="226"/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</row>
    <row r="8" spans="1:23" s="211" customFormat="1" ht="14.25" x14ac:dyDescent="0.2">
      <c r="A8" s="650" t="s">
        <v>153</v>
      </c>
      <c r="B8" s="650"/>
      <c r="C8" s="650"/>
      <c r="D8" s="650"/>
      <c r="E8" s="650"/>
      <c r="F8" s="650"/>
      <c r="G8" s="650"/>
      <c r="H8" s="650"/>
      <c r="I8" s="650"/>
      <c r="J8" s="650"/>
      <c r="K8" s="650"/>
      <c r="L8" s="650"/>
      <c r="M8" s="650"/>
      <c r="N8" s="650"/>
      <c r="O8" s="650"/>
      <c r="P8" s="650"/>
      <c r="Q8" s="650"/>
      <c r="R8" s="650"/>
      <c r="S8" s="650"/>
      <c r="T8" s="650"/>
      <c r="U8" s="227"/>
    </row>
    <row r="9" spans="1:23" s="211" customFormat="1" ht="12" thickBot="1" x14ac:dyDescent="0.25">
      <c r="A9" s="228"/>
      <c r="B9" s="228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28"/>
      <c r="T9" s="228"/>
      <c r="U9" s="228"/>
    </row>
    <row r="10" spans="1:23" ht="25.5" customHeight="1" thickBot="1" x14ac:dyDescent="0.25">
      <c r="A10" s="640" t="s">
        <v>154</v>
      </c>
      <c r="B10" s="643" t="s">
        <v>222</v>
      </c>
      <c r="C10" s="644"/>
      <c r="D10" s="644"/>
      <c r="E10" s="644"/>
      <c r="F10" s="644"/>
      <c r="G10" s="644"/>
      <c r="H10" s="644"/>
      <c r="I10" s="644"/>
      <c r="J10" s="644"/>
      <c r="K10" s="644"/>
      <c r="L10" s="644"/>
      <c r="M10" s="644"/>
      <c r="N10" s="644"/>
      <c r="O10" s="644"/>
      <c r="P10" s="644"/>
      <c r="Q10" s="644"/>
      <c r="R10" s="644"/>
      <c r="S10" s="644"/>
      <c r="T10" s="645"/>
      <c r="U10" s="21"/>
    </row>
    <row r="11" spans="1:23" x14ac:dyDescent="0.2">
      <c r="A11" s="641"/>
      <c r="B11" s="229" t="s">
        <v>156</v>
      </c>
      <c r="C11" s="230" t="s">
        <v>157</v>
      </c>
      <c r="D11" s="230" t="s">
        <v>158</v>
      </c>
      <c r="E11" s="230" t="s">
        <v>159</v>
      </c>
      <c r="F11" s="230" t="s">
        <v>160</v>
      </c>
      <c r="G11" s="230" t="s">
        <v>161</v>
      </c>
      <c r="H11" s="230" t="s">
        <v>162</v>
      </c>
      <c r="I11" s="230" t="s">
        <v>163</v>
      </c>
      <c r="J11" s="230" t="s">
        <v>164</v>
      </c>
      <c r="K11" s="230" t="s">
        <v>165</v>
      </c>
      <c r="L11" s="230" t="s">
        <v>166</v>
      </c>
      <c r="M11" s="230" t="s">
        <v>167</v>
      </c>
      <c r="N11" s="230" t="s">
        <v>168</v>
      </c>
      <c r="O11" s="230" t="s">
        <v>169</v>
      </c>
      <c r="P11" s="230" t="s">
        <v>170</v>
      </c>
      <c r="Q11" s="230" t="s">
        <v>171</v>
      </c>
      <c r="R11" s="230" t="s">
        <v>172</v>
      </c>
      <c r="S11" s="230" t="s">
        <v>173</v>
      </c>
      <c r="T11" s="646" t="s">
        <v>9</v>
      </c>
    </row>
    <row r="12" spans="1:23" ht="13.5" customHeight="1" thickBot="1" x14ac:dyDescent="0.25">
      <c r="A12" s="642"/>
      <c r="B12" s="231" t="s">
        <v>174</v>
      </c>
      <c r="C12" s="232" t="s">
        <v>175</v>
      </c>
      <c r="D12" s="232" t="s">
        <v>176</v>
      </c>
      <c r="E12" s="232" t="s">
        <v>177</v>
      </c>
      <c r="F12" s="232" t="s">
        <v>178</v>
      </c>
      <c r="G12" s="232" t="s">
        <v>179</v>
      </c>
      <c r="H12" s="232" t="s">
        <v>180</v>
      </c>
      <c r="I12" s="232" t="s">
        <v>181</v>
      </c>
      <c r="J12" s="232" t="s">
        <v>182</v>
      </c>
      <c r="K12" s="232" t="s">
        <v>183</v>
      </c>
      <c r="L12" s="232" t="s">
        <v>184</v>
      </c>
      <c r="M12" s="232" t="s">
        <v>185</v>
      </c>
      <c r="N12" s="232" t="s">
        <v>186</v>
      </c>
      <c r="O12" s="232" t="s">
        <v>187</v>
      </c>
      <c r="P12" s="232" t="s">
        <v>188</v>
      </c>
      <c r="Q12" s="232" t="s">
        <v>189</v>
      </c>
      <c r="R12" s="232" t="s">
        <v>190</v>
      </c>
      <c r="S12" s="232" t="s">
        <v>191</v>
      </c>
      <c r="T12" s="647"/>
    </row>
    <row r="13" spans="1:23" ht="15" customHeight="1" x14ac:dyDescent="0.2">
      <c r="A13" s="233" t="s">
        <v>192</v>
      </c>
      <c r="B13" s="397">
        <f>B14+B15</f>
        <v>0</v>
      </c>
      <c r="C13" s="398">
        <f t="shared" ref="C13:S13" si="0">C14+C15</f>
        <v>0</v>
      </c>
      <c r="D13" s="398">
        <f t="shared" si="0"/>
        <v>0</v>
      </c>
      <c r="E13" s="398">
        <f t="shared" si="0"/>
        <v>0</v>
      </c>
      <c r="F13" s="398">
        <f t="shared" si="0"/>
        <v>0</v>
      </c>
      <c r="G13" s="398">
        <f t="shared" si="0"/>
        <v>1</v>
      </c>
      <c r="H13" s="398">
        <f t="shared" si="0"/>
        <v>2</v>
      </c>
      <c r="I13" s="398">
        <f t="shared" si="0"/>
        <v>5</v>
      </c>
      <c r="J13" s="398">
        <f t="shared" si="0"/>
        <v>3</v>
      </c>
      <c r="K13" s="398">
        <f t="shared" si="0"/>
        <v>1</v>
      </c>
      <c r="L13" s="398">
        <f t="shared" si="0"/>
        <v>13</v>
      </c>
      <c r="M13" s="398">
        <f t="shared" si="0"/>
        <v>5</v>
      </c>
      <c r="N13" s="398">
        <f t="shared" si="0"/>
        <v>0</v>
      </c>
      <c r="O13" s="398">
        <f t="shared" si="0"/>
        <v>0</v>
      </c>
      <c r="P13" s="398">
        <f t="shared" si="0"/>
        <v>0</v>
      </c>
      <c r="Q13" s="398">
        <f t="shared" si="0"/>
        <v>0</v>
      </c>
      <c r="R13" s="398">
        <f t="shared" si="0"/>
        <v>0</v>
      </c>
      <c r="S13" s="398">
        <f t="shared" si="0"/>
        <v>0</v>
      </c>
      <c r="T13" s="399">
        <f>SUM(B13:S13)</f>
        <v>30</v>
      </c>
      <c r="U13" s="234"/>
      <c r="V13" s="105"/>
      <c r="W13" s="235"/>
    </row>
    <row r="14" spans="1:23" ht="15" customHeight="1" x14ac:dyDescent="0.2">
      <c r="A14" s="236" t="s">
        <v>193</v>
      </c>
      <c r="B14" s="400">
        <v>0</v>
      </c>
      <c r="C14" s="357">
        <v>0</v>
      </c>
      <c r="D14" s="357">
        <v>0</v>
      </c>
      <c r="E14" s="357">
        <v>0</v>
      </c>
      <c r="F14" s="357">
        <v>0</v>
      </c>
      <c r="G14" s="357">
        <v>0</v>
      </c>
      <c r="H14" s="357">
        <v>2</v>
      </c>
      <c r="I14" s="357">
        <v>3</v>
      </c>
      <c r="J14" s="357">
        <v>0</v>
      </c>
      <c r="K14" s="357">
        <v>0</v>
      </c>
      <c r="L14" s="357">
        <v>1</v>
      </c>
      <c r="M14" s="357">
        <v>0</v>
      </c>
      <c r="N14" s="357">
        <v>0</v>
      </c>
      <c r="O14" s="357">
        <v>0</v>
      </c>
      <c r="P14" s="357">
        <v>0</v>
      </c>
      <c r="Q14" s="357">
        <v>0</v>
      </c>
      <c r="R14" s="357">
        <v>0</v>
      </c>
      <c r="S14" s="357">
        <v>0</v>
      </c>
      <c r="T14" s="401">
        <f t="shared" ref="T14:T41" si="1">SUM(B14:S14)</f>
        <v>6</v>
      </c>
      <c r="U14" s="234"/>
      <c r="V14" s="105"/>
    </row>
    <row r="15" spans="1:23" s="241" customFormat="1" ht="23.25" customHeight="1" x14ac:dyDescent="0.2">
      <c r="A15" s="237" t="s">
        <v>194</v>
      </c>
      <c r="B15" s="402">
        <v>0</v>
      </c>
      <c r="C15" s="403">
        <v>0</v>
      </c>
      <c r="D15" s="403">
        <v>0</v>
      </c>
      <c r="E15" s="403">
        <v>0</v>
      </c>
      <c r="F15" s="403">
        <v>0</v>
      </c>
      <c r="G15" s="403">
        <v>1</v>
      </c>
      <c r="H15" s="403">
        <v>0</v>
      </c>
      <c r="I15" s="403">
        <v>2</v>
      </c>
      <c r="J15" s="403">
        <v>3</v>
      </c>
      <c r="K15" s="403">
        <v>1</v>
      </c>
      <c r="L15" s="403">
        <v>12</v>
      </c>
      <c r="M15" s="403">
        <v>5</v>
      </c>
      <c r="N15" s="403">
        <v>0</v>
      </c>
      <c r="O15" s="403">
        <v>0</v>
      </c>
      <c r="P15" s="403">
        <v>0</v>
      </c>
      <c r="Q15" s="403">
        <v>0</v>
      </c>
      <c r="R15" s="403">
        <v>0</v>
      </c>
      <c r="S15" s="403">
        <v>0</v>
      </c>
      <c r="T15" s="404">
        <f t="shared" si="1"/>
        <v>24</v>
      </c>
      <c r="U15" s="238"/>
      <c r="V15" s="105"/>
      <c r="W15" s="240"/>
    </row>
    <row r="16" spans="1:23" s="245" customFormat="1" ht="15" customHeight="1" x14ac:dyDescent="0.2">
      <c r="A16" s="242" t="s">
        <v>195</v>
      </c>
      <c r="B16" s="400">
        <v>0</v>
      </c>
      <c r="C16" s="405">
        <v>0</v>
      </c>
      <c r="D16" s="405">
        <v>0</v>
      </c>
      <c r="E16" s="405">
        <v>0</v>
      </c>
      <c r="F16" s="405">
        <v>0</v>
      </c>
      <c r="G16" s="405">
        <v>6</v>
      </c>
      <c r="H16" s="405">
        <v>5</v>
      </c>
      <c r="I16" s="405">
        <v>22</v>
      </c>
      <c r="J16" s="405">
        <v>50</v>
      </c>
      <c r="K16" s="405">
        <v>96</v>
      </c>
      <c r="L16" s="405">
        <v>151</v>
      </c>
      <c r="M16" s="405">
        <v>83</v>
      </c>
      <c r="N16" s="405">
        <v>10</v>
      </c>
      <c r="O16" s="405">
        <v>4</v>
      </c>
      <c r="P16" s="405">
        <v>0</v>
      </c>
      <c r="Q16" s="405">
        <v>0</v>
      </c>
      <c r="R16" s="405">
        <v>0</v>
      </c>
      <c r="S16" s="405">
        <v>0</v>
      </c>
      <c r="T16" s="401">
        <f t="shared" si="1"/>
        <v>427</v>
      </c>
      <c r="U16" s="243"/>
      <c r="V16" s="105"/>
      <c r="W16" s="235"/>
    </row>
    <row r="17" spans="1:23" ht="27" customHeight="1" x14ac:dyDescent="0.2">
      <c r="A17" s="233" t="s">
        <v>196</v>
      </c>
      <c r="B17" s="402">
        <v>0</v>
      </c>
      <c r="C17" s="406">
        <v>1</v>
      </c>
      <c r="D17" s="406">
        <v>1</v>
      </c>
      <c r="E17" s="406">
        <v>0</v>
      </c>
      <c r="F17" s="406">
        <v>0</v>
      </c>
      <c r="G17" s="406">
        <v>0</v>
      </c>
      <c r="H17" s="406">
        <v>1</v>
      </c>
      <c r="I17" s="406">
        <v>2</v>
      </c>
      <c r="J17" s="406">
        <v>19</v>
      </c>
      <c r="K17" s="406">
        <v>45</v>
      </c>
      <c r="L17" s="406">
        <v>85</v>
      </c>
      <c r="M17" s="406">
        <v>74</v>
      </c>
      <c r="N17" s="406">
        <v>4</v>
      </c>
      <c r="O17" s="406">
        <v>1</v>
      </c>
      <c r="P17" s="406">
        <v>1</v>
      </c>
      <c r="Q17" s="406">
        <v>0</v>
      </c>
      <c r="R17" s="406">
        <v>0</v>
      </c>
      <c r="S17" s="406">
        <v>0</v>
      </c>
      <c r="T17" s="404">
        <f t="shared" si="1"/>
        <v>234</v>
      </c>
      <c r="U17" s="243"/>
      <c r="V17" s="105"/>
      <c r="W17" s="235"/>
    </row>
    <row r="18" spans="1:23" ht="20.25" customHeight="1" x14ac:dyDescent="0.2">
      <c r="A18" s="242" t="s">
        <v>197</v>
      </c>
      <c r="B18" s="400">
        <v>0</v>
      </c>
      <c r="C18" s="357">
        <v>0</v>
      </c>
      <c r="D18" s="357">
        <v>0</v>
      </c>
      <c r="E18" s="357">
        <v>0</v>
      </c>
      <c r="F18" s="357">
        <v>0</v>
      </c>
      <c r="G18" s="357">
        <v>0</v>
      </c>
      <c r="H18" s="357">
        <v>0</v>
      </c>
      <c r="I18" s="357">
        <v>0</v>
      </c>
      <c r="J18" s="357">
        <v>0</v>
      </c>
      <c r="K18" s="357">
        <v>1</v>
      </c>
      <c r="L18" s="357">
        <v>1</v>
      </c>
      <c r="M18" s="357">
        <v>0</v>
      </c>
      <c r="N18" s="357">
        <v>0</v>
      </c>
      <c r="O18" s="357">
        <v>0</v>
      </c>
      <c r="P18" s="357">
        <v>0</v>
      </c>
      <c r="Q18" s="357">
        <v>0</v>
      </c>
      <c r="R18" s="357">
        <v>0</v>
      </c>
      <c r="S18" s="357">
        <v>0</v>
      </c>
      <c r="T18" s="401">
        <f t="shared" si="1"/>
        <v>2</v>
      </c>
      <c r="U18" s="238"/>
      <c r="V18" s="105"/>
      <c r="W18" s="556"/>
    </row>
    <row r="19" spans="1:23" ht="15" customHeight="1" x14ac:dyDescent="0.2">
      <c r="A19" s="233" t="s">
        <v>198</v>
      </c>
      <c r="B19" s="402">
        <f t="shared" ref="B19:S19" si="2">B20+B21</f>
        <v>0</v>
      </c>
      <c r="C19" s="403">
        <f t="shared" si="2"/>
        <v>0</v>
      </c>
      <c r="D19" s="403">
        <f t="shared" si="2"/>
        <v>0</v>
      </c>
      <c r="E19" s="403">
        <f t="shared" si="2"/>
        <v>0</v>
      </c>
      <c r="F19" s="403">
        <f t="shared" si="2"/>
        <v>0</v>
      </c>
      <c r="G19" s="403">
        <f t="shared" si="2"/>
        <v>1</v>
      </c>
      <c r="H19" s="403">
        <f t="shared" si="2"/>
        <v>2</v>
      </c>
      <c r="I19" s="403">
        <f t="shared" si="2"/>
        <v>16</v>
      </c>
      <c r="J19" s="403">
        <f t="shared" si="2"/>
        <v>14</v>
      </c>
      <c r="K19" s="403">
        <f t="shared" si="2"/>
        <v>32</v>
      </c>
      <c r="L19" s="403">
        <f t="shared" si="2"/>
        <v>46</v>
      </c>
      <c r="M19" s="403">
        <f t="shared" si="2"/>
        <v>23</v>
      </c>
      <c r="N19" s="403">
        <f t="shared" si="2"/>
        <v>1</v>
      </c>
      <c r="O19" s="403">
        <f t="shared" si="2"/>
        <v>0</v>
      </c>
      <c r="P19" s="403">
        <f t="shared" si="2"/>
        <v>0</v>
      </c>
      <c r="Q19" s="403">
        <f t="shared" si="2"/>
        <v>0</v>
      </c>
      <c r="R19" s="403">
        <f t="shared" si="2"/>
        <v>0</v>
      </c>
      <c r="S19" s="403">
        <f t="shared" si="2"/>
        <v>0</v>
      </c>
      <c r="T19" s="404">
        <f t="shared" si="1"/>
        <v>135</v>
      </c>
      <c r="U19" s="238"/>
      <c r="V19" s="105"/>
      <c r="W19" s="556"/>
    </row>
    <row r="20" spans="1:23" s="241" customFormat="1" ht="15" customHeight="1" x14ac:dyDescent="0.2">
      <c r="A20" s="236" t="s">
        <v>199</v>
      </c>
      <c r="B20" s="400">
        <v>0</v>
      </c>
      <c r="C20" s="357">
        <v>0</v>
      </c>
      <c r="D20" s="357">
        <v>0</v>
      </c>
      <c r="E20" s="357">
        <v>0</v>
      </c>
      <c r="F20" s="357">
        <v>0</v>
      </c>
      <c r="G20" s="357">
        <v>0</v>
      </c>
      <c r="H20" s="357">
        <v>0</v>
      </c>
      <c r="I20" s="357">
        <v>0</v>
      </c>
      <c r="J20" s="357">
        <v>0</v>
      </c>
      <c r="K20" s="357">
        <v>0</v>
      </c>
      <c r="L20" s="357">
        <v>0</v>
      </c>
      <c r="M20" s="357">
        <v>0</v>
      </c>
      <c r="N20" s="357">
        <v>0</v>
      </c>
      <c r="O20" s="357">
        <v>0</v>
      </c>
      <c r="P20" s="357">
        <v>0</v>
      </c>
      <c r="Q20" s="357">
        <v>0</v>
      </c>
      <c r="R20" s="357">
        <v>0</v>
      </c>
      <c r="S20" s="357">
        <v>0</v>
      </c>
      <c r="T20" s="401">
        <f t="shared" si="1"/>
        <v>0</v>
      </c>
      <c r="U20" s="238"/>
      <c r="V20" s="105"/>
      <c r="W20" s="240"/>
    </row>
    <row r="21" spans="1:23" s="241" customFormat="1" ht="15" customHeight="1" x14ac:dyDescent="0.2">
      <c r="A21" s="237" t="s">
        <v>200</v>
      </c>
      <c r="B21" s="402">
        <v>0</v>
      </c>
      <c r="C21" s="406">
        <v>0</v>
      </c>
      <c r="D21" s="406">
        <v>0</v>
      </c>
      <c r="E21" s="406">
        <v>0</v>
      </c>
      <c r="F21" s="406">
        <v>0</v>
      </c>
      <c r="G21" s="406">
        <v>1</v>
      </c>
      <c r="H21" s="406">
        <v>2</v>
      </c>
      <c r="I21" s="406">
        <v>16</v>
      </c>
      <c r="J21" s="406">
        <v>14</v>
      </c>
      <c r="K21" s="406">
        <v>32</v>
      </c>
      <c r="L21" s="406">
        <v>46</v>
      </c>
      <c r="M21" s="406">
        <v>23</v>
      </c>
      <c r="N21" s="406">
        <v>1</v>
      </c>
      <c r="O21" s="406">
        <v>0</v>
      </c>
      <c r="P21" s="406">
        <v>0</v>
      </c>
      <c r="Q21" s="406">
        <v>0</v>
      </c>
      <c r="R21" s="406">
        <v>0</v>
      </c>
      <c r="S21" s="406">
        <v>0</v>
      </c>
      <c r="T21" s="404">
        <f t="shared" si="1"/>
        <v>135</v>
      </c>
      <c r="U21" s="238"/>
      <c r="V21" s="105"/>
      <c r="W21" s="240"/>
    </row>
    <row r="22" spans="1:23" ht="24" customHeight="1" x14ac:dyDescent="0.2">
      <c r="A22" s="242" t="s">
        <v>201</v>
      </c>
      <c r="B22" s="400">
        <v>0</v>
      </c>
      <c r="C22" s="405">
        <v>0</v>
      </c>
      <c r="D22" s="405">
        <v>1</v>
      </c>
      <c r="E22" s="405">
        <v>0</v>
      </c>
      <c r="F22" s="405">
        <v>1</v>
      </c>
      <c r="G22" s="405">
        <v>7</v>
      </c>
      <c r="H22" s="405">
        <v>14</v>
      </c>
      <c r="I22" s="405">
        <v>24</v>
      </c>
      <c r="J22" s="405">
        <v>61</v>
      </c>
      <c r="K22" s="405">
        <v>146</v>
      </c>
      <c r="L22" s="405">
        <v>209</v>
      </c>
      <c r="M22" s="405">
        <v>133</v>
      </c>
      <c r="N22" s="405">
        <v>10</v>
      </c>
      <c r="O22" s="405">
        <v>1</v>
      </c>
      <c r="P22" s="405">
        <v>0</v>
      </c>
      <c r="Q22" s="405">
        <v>0</v>
      </c>
      <c r="R22" s="405">
        <v>0</v>
      </c>
      <c r="S22" s="405">
        <v>0</v>
      </c>
      <c r="T22" s="401">
        <f t="shared" si="1"/>
        <v>607</v>
      </c>
      <c r="U22" s="238"/>
      <c r="V22" s="105"/>
      <c r="W22" s="556"/>
    </row>
    <row r="23" spans="1:23" ht="18.75" customHeight="1" x14ac:dyDescent="0.2">
      <c r="A23" s="233" t="s">
        <v>202</v>
      </c>
      <c r="B23" s="402">
        <v>0</v>
      </c>
      <c r="C23" s="403">
        <v>0</v>
      </c>
      <c r="D23" s="403">
        <v>2</v>
      </c>
      <c r="E23" s="403">
        <v>0</v>
      </c>
      <c r="F23" s="403">
        <v>0</v>
      </c>
      <c r="G23" s="403">
        <v>0</v>
      </c>
      <c r="H23" s="403">
        <v>10</v>
      </c>
      <c r="I23" s="403">
        <v>8</v>
      </c>
      <c r="J23" s="403">
        <v>30</v>
      </c>
      <c r="K23" s="403">
        <v>77</v>
      </c>
      <c r="L23" s="403">
        <v>111</v>
      </c>
      <c r="M23" s="403">
        <v>86</v>
      </c>
      <c r="N23" s="403">
        <v>8</v>
      </c>
      <c r="O23" s="403">
        <v>1</v>
      </c>
      <c r="P23" s="403">
        <v>0</v>
      </c>
      <c r="Q23" s="403">
        <v>1</v>
      </c>
      <c r="R23" s="403">
        <v>0</v>
      </c>
      <c r="S23" s="403">
        <v>0</v>
      </c>
      <c r="T23" s="404">
        <f t="shared" si="1"/>
        <v>334</v>
      </c>
      <c r="U23" s="243"/>
      <c r="V23" s="105"/>
      <c r="W23" s="235"/>
    </row>
    <row r="24" spans="1:23" ht="18.75" customHeight="1" x14ac:dyDescent="0.2">
      <c r="A24" s="242" t="s">
        <v>203</v>
      </c>
      <c r="B24" s="400">
        <v>0</v>
      </c>
      <c r="C24" s="405">
        <v>0</v>
      </c>
      <c r="D24" s="405">
        <v>0</v>
      </c>
      <c r="E24" s="405">
        <v>0</v>
      </c>
      <c r="F24" s="405">
        <v>0</v>
      </c>
      <c r="G24" s="405">
        <v>0</v>
      </c>
      <c r="H24" s="405">
        <v>1</v>
      </c>
      <c r="I24" s="405">
        <v>5</v>
      </c>
      <c r="J24" s="405">
        <v>2</v>
      </c>
      <c r="K24" s="405">
        <v>17</v>
      </c>
      <c r="L24" s="405">
        <v>20</v>
      </c>
      <c r="M24" s="405">
        <v>11</v>
      </c>
      <c r="N24" s="405">
        <v>3</v>
      </c>
      <c r="O24" s="405">
        <v>0</v>
      </c>
      <c r="P24" s="405">
        <v>0</v>
      </c>
      <c r="Q24" s="405">
        <v>0</v>
      </c>
      <c r="R24" s="405">
        <v>0</v>
      </c>
      <c r="S24" s="405">
        <v>0</v>
      </c>
      <c r="T24" s="401">
        <f t="shared" si="1"/>
        <v>59</v>
      </c>
      <c r="U24" s="243"/>
      <c r="V24" s="105"/>
      <c r="W24" s="235"/>
    </row>
    <row r="25" spans="1:23" ht="18.75" customHeight="1" x14ac:dyDescent="0.2">
      <c r="A25" s="233" t="s">
        <v>204</v>
      </c>
      <c r="B25" s="402">
        <v>0</v>
      </c>
      <c r="C25" s="403">
        <v>0</v>
      </c>
      <c r="D25" s="403">
        <v>1</v>
      </c>
      <c r="E25" s="403">
        <v>0</v>
      </c>
      <c r="F25" s="403">
        <v>0</v>
      </c>
      <c r="G25" s="403">
        <v>0</v>
      </c>
      <c r="H25" s="403">
        <v>0</v>
      </c>
      <c r="I25" s="403">
        <v>2</v>
      </c>
      <c r="J25" s="403">
        <v>7</v>
      </c>
      <c r="K25" s="403">
        <v>9</v>
      </c>
      <c r="L25" s="403">
        <v>23</v>
      </c>
      <c r="M25" s="403">
        <v>16</v>
      </c>
      <c r="N25" s="403">
        <v>1</v>
      </c>
      <c r="O25" s="403">
        <v>0</v>
      </c>
      <c r="P25" s="403">
        <v>1</v>
      </c>
      <c r="Q25" s="403">
        <v>0</v>
      </c>
      <c r="R25" s="403">
        <v>0</v>
      </c>
      <c r="S25" s="403">
        <v>0</v>
      </c>
      <c r="T25" s="404">
        <f t="shared" si="1"/>
        <v>60</v>
      </c>
      <c r="U25" s="243"/>
      <c r="V25" s="105"/>
      <c r="W25" s="556"/>
    </row>
    <row r="26" spans="1:23" ht="18.75" customHeight="1" x14ac:dyDescent="0.2">
      <c r="A26" s="242" t="s">
        <v>205</v>
      </c>
      <c r="B26" s="400">
        <v>0</v>
      </c>
      <c r="C26" s="405">
        <v>0</v>
      </c>
      <c r="D26" s="405">
        <v>0</v>
      </c>
      <c r="E26" s="405">
        <v>0</v>
      </c>
      <c r="F26" s="405">
        <v>0</v>
      </c>
      <c r="G26" s="405">
        <v>0</v>
      </c>
      <c r="H26" s="405">
        <v>1</v>
      </c>
      <c r="I26" s="405">
        <v>2</v>
      </c>
      <c r="J26" s="405">
        <v>18</v>
      </c>
      <c r="K26" s="405">
        <v>24</v>
      </c>
      <c r="L26" s="405">
        <v>51</v>
      </c>
      <c r="M26" s="405">
        <v>34</v>
      </c>
      <c r="N26" s="405">
        <v>3</v>
      </c>
      <c r="O26" s="405">
        <v>0</v>
      </c>
      <c r="P26" s="405">
        <v>0</v>
      </c>
      <c r="Q26" s="405">
        <v>0</v>
      </c>
      <c r="R26" s="405">
        <v>0</v>
      </c>
      <c r="S26" s="405">
        <v>0</v>
      </c>
      <c r="T26" s="401">
        <f t="shared" si="1"/>
        <v>133</v>
      </c>
      <c r="U26" s="243"/>
      <c r="V26" s="105"/>
      <c r="W26" s="556"/>
    </row>
    <row r="27" spans="1:23" ht="22.5" x14ac:dyDescent="0.2">
      <c r="A27" s="233" t="s">
        <v>206</v>
      </c>
      <c r="B27" s="402">
        <v>0</v>
      </c>
      <c r="C27" s="403">
        <v>0</v>
      </c>
      <c r="D27" s="403">
        <v>0</v>
      </c>
      <c r="E27" s="403">
        <v>0</v>
      </c>
      <c r="F27" s="403">
        <v>0</v>
      </c>
      <c r="G27" s="403">
        <v>0</v>
      </c>
      <c r="H27" s="403">
        <v>0</v>
      </c>
      <c r="I27" s="403">
        <v>4</v>
      </c>
      <c r="J27" s="403">
        <v>0</v>
      </c>
      <c r="K27" s="403">
        <v>0</v>
      </c>
      <c r="L27" s="403">
        <v>0</v>
      </c>
      <c r="M27" s="403">
        <v>0</v>
      </c>
      <c r="N27" s="403">
        <v>0</v>
      </c>
      <c r="O27" s="403">
        <v>0</v>
      </c>
      <c r="P27" s="403">
        <v>0</v>
      </c>
      <c r="Q27" s="403">
        <v>0</v>
      </c>
      <c r="R27" s="403">
        <v>0</v>
      </c>
      <c r="S27" s="403">
        <v>0</v>
      </c>
      <c r="T27" s="404">
        <f t="shared" si="1"/>
        <v>4</v>
      </c>
      <c r="U27" s="238"/>
      <c r="V27" s="105"/>
      <c r="W27" s="556"/>
    </row>
    <row r="28" spans="1:23" ht="22.5" x14ac:dyDescent="0.2">
      <c r="A28" s="242" t="s">
        <v>207</v>
      </c>
      <c r="B28" s="400">
        <v>0</v>
      </c>
      <c r="C28" s="405">
        <v>0</v>
      </c>
      <c r="D28" s="405">
        <v>0</v>
      </c>
      <c r="E28" s="405">
        <v>0</v>
      </c>
      <c r="F28" s="405">
        <v>0</v>
      </c>
      <c r="G28" s="405">
        <v>2</v>
      </c>
      <c r="H28" s="405">
        <v>0</v>
      </c>
      <c r="I28" s="405">
        <v>0</v>
      </c>
      <c r="J28" s="405">
        <v>1</v>
      </c>
      <c r="K28" s="405">
        <v>0</v>
      </c>
      <c r="L28" s="405">
        <v>10</v>
      </c>
      <c r="M28" s="405">
        <v>0</v>
      </c>
      <c r="N28" s="405">
        <v>0</v>
      </c>
      <c r="O28" s="405">
        <v>0</v>
      </c>
      <c r="P28" s="405">
        <v>0</v>
      </c>
      <c r="Q28" s="405">
        <v>0</v>
      </c>
      <c r="R28" s="405">
        <v>0</v>
      </c>
      <c r="S28" s="405">
        <v>0</v>
      </c>
      <c r="T28" s="401">
        <f t="shared" si="1"/>
        <v>13</v>
      </c>
      <c r="U28" s="238"/>
      <c r="V28" s="105"/>
      <c r="W28" s="556"/>
    </row>
    <row r="29" spans="1:23" ht="24" customHeight="1" x14ac:dyDescent="0.2">
      <c r="A29" s="233" t="s">
        <v>208</v>
      </c>
      <c r="B29" s="402">
        <v>0</v>
      </c>
      <c r="C29" s="403">
        <v>0</v>
      </c>
      <c r="D29" s="403">
        <v>0</v>
      </c>
      <c r="E29" s="403">
        <v>0</v>
      </c>
      <c r="F29" s="403">
        <v>1</v>
      </c>
      <c r="G29" s="403">
        <v>1</v>
      </c>
      <c r="H29" s="403">
        <v>9</v>
      </c>
      <c r="I29" s="403">
        <v>22</v>
      </c>
      <c r="J29" s="403">
        <v>63</v>
      </c>
      <c r="K29" s="403">
        <v>106</v>
      </c>
      <c r="L29" s="403">
        <v>173</v>
      </c>
      <c r="M29" s="403">
        <v>158</v>
      </c>
      <c r="N29" s="403">
        <v>13</v>
      </c>
      <c r="O29" s="403">
        <v>0</v>
      </c>
      <c r="P29" s="403">
        <v>0</v>
      </c>
      <c r="Q29" s="403">
        <v>0</v>
      </c>
      <c r="R29" s="403">
        <v>0</v>
      </c>
      <c r="S29" s="403">
        <v>0</v>
      </c>
      <c r="T29" s="404">
        <f t="shared" si="1"/>
        <v>546</v>
      </c>
      <c r="U29" s="238"/>
      <c r="V29" s="105"/>
      <c r="W29" s="556"/>
    </row>
    <row r="30" spans="1:23" ht="15" customHeight="1" x14ac:dyDescent="0.2">
      <c r="A30" s="242" t="s">
        <v>209</v>
      </c>
      <c r="B30" s="400">
        <v>0</v>
      </c>
      <c r="C30" s="405">
        <v>0</v>
      </c>
      <c r="D30" s="405">
        <v>0</v>
      </c>
      <c r="E30" s="405">
        <v>0</v>
      </c>
      <c r="F30" s="405">
        <v>0</v>
      </c>
      <c r="G30" s="405">
        <v>0</v>
      </c>
      <c r="H30" s="405">
        <v>2</v>
      </c>
      <c r="I30" s="405">
        <v>0</v>
      </c>
      <c r="J30" s="405">
        <v>2</v>
      </c>
      <c r="K30" s="405">
        <v>3</v>
      </c>
      <c r="L30" s="405">
        <v>5</v>
      </c>
      <c r="M30" s="405">
        <v>5</v>
      </c>
      <c r="N30" s="405">
        <v>1</v>
      </c>
      <c r="O30" s="405">
        <v>0</v>
      </c>
      <c r="P30" s="405">
        <v>0</v>
      </c>
      <c r="Q30" s="405">
        <v>0</v>
      </c>
      <c r="R30" s="405">
        <v>0</v>
      </c>
      <c r="S30" s="405">
        <v>0</v>
      </c>
      <c r="T30" s="401">
        <f t="shared" si="1"/>
        <v>18</v>
      </c>
      <c r="U30" s="238"/>
      <c r="V30" s="105"/>
      <c r="W30" s="556"/>
    </row>
    <row r="31" spans="1:23" ht="23.25" customHeight="1" x14ac:dyDescent="0.2">
      <c r="A31" s="233" t="s">
        <v>210</v>
      </c>
      <c r="B31" s="402">
        <v>0</v>
      </c>
      <c r="C31" s="403">
        <v>0</v>
      </c>
      <c r="D31" s="403">
        <v>0</v>
      </c>
      <c r="E31" s="403">
        <v>0</v>
      </c>
      <c r="F31" s="403">
        <v>0</v>
      </c>
      <c r="G31" s="403">
        <v>0</v>
      </c>
      <c r="H31" s="403">
        <v>0</v>
      </c>
      <c r="I31" s="403">
        <v>0</v>
      </c>
      <c r="J31" s="403">
        <v>0</v>
      </c>
      <c r="K31" s="403">
        <v>0</v>
      </c>
      <c r="L31" s="403">
        <v>0</v>
      </c>
      <c r="M31" s="403">
        <v>0</v>
      </c>
      <c r="N31" s="403">
        <v>0</v>
      </c>
      <c r="O31" s="403">
        <v>0</v>
      </c>
      <c r="P31" s="403">
        <v>0</v>
      </c>
      <c r="Q31" s="403">
        <v>0</v>
      </c>
      <c r="R31" s="403">
        <v>0</v>
      </c>
      <c r="S31" s="403">
        <v>0</v>
      </c>
      <c r="T31" s="404">
        <f t="shared" si="1"/>
        <v>0</v>
      </c>
      <c r="U31" s="238"/>
      <c r="V31" s="105"/>
      <c r="W31" s="556"/>
    </row>
    <row r="32" spans="1:23" s="241" customFormat="1" ht="15" customHeight="1" x14ac:dyDescent="0.2">
      <c r="A32" s="242" t="s">
        <v>211</v>
      </c>
      <c r="B32" s="400">
        <v>0</v>
      </c>
      <c r="C32" s="405">
        <v>0</v>
      </c>
      <c r="D32" s="405">
        <v>1</v>
      </c>
      <c r="E32" s="405">
        <v>0</v>
      </c>
      <c r="F32" s="405">
        <v>0</v>
      </c>
      <c r="G32" s="405">
        <v>0</v>
      </c>
      <c r="H32" s="405">
        <v>2</v>
      </c>
      <c r="I32" s="405">
        <v>5</v>
      </c>
      <c r="J32" s="405">
        <v>3</v>
      </c>
      <c r="K32" s="405">
        <v>13</v>
      </c>
      <c r="L32" s="405">
        <v>7</v>
      </c>
      <c r="M32" s="405">
        <v>8</v>
      </c>
      <c r="N32" s="405">
        <v>1</v>
      </c>
      <c r="O32" s="405">
        <v>0</v>
      </c>
      <c r="P32" s="405">
        <v>0</v>
      </c>
      <c r="Q32" s="405">
        <v>0</v>
      </c>
      <c r="R32" s="405">
        <v>0</v>
      </c>
      <c r="S32" s="405">
        <v>0</v>
      </c>
      <c r="T32" s="401">
        <f t="shared" si="1"/>
        <v>40</v>
      </c>
      <c r="U32" s="234"/>
      <c r="V32" s="105"/>
      <c r="W32" s="556"/>
    </row>
    <row r="33" spans="1:23" ht="15" customHeight="1" x14ac:dyDescent="0.2">
      <c r="A33" s="233" t="s">
        <v>212</v>
      </c>
      <c r="B33" s="402">
        <f>SUM(B34:B39)</f>
        <v>0</v>
      </c>
      <c r="C33" s="403">
        <f t="shared" ref="C33:S33" si="3">SUM(C34:C39)</f>
        <v>0</v>
      </c>
      <c r="D33" s="403">
        <f t="shared" si="3"/>
        <v>0</v>
      </c>
      <c r="E33" s="403">
        <f t="shared" si="3"/>
        <v>0</v>
      </c>
      <c r="F33" s="403">
        <f t="shared" si="3"/>
        <v>2</v>
      </c>
      <c r="G33" s="403">
        <f t="shared" si="3"/>
        <v>3</v>
      </c>
      <c r="H33" s="403">
        <f t="shared" si="3"/>
        <v>10</v>
      </c>
      <c r="I33" s="403">
        <f t="shared" si="3"/>
        <v>29</v>
      </c>
      <c r="J33" s="403">
        <f t="shared" si="3"/>
        <v>42</v>
      </c>
      <c r="K33" s="403">
        <f t="shared" si="3"/>
        <v>46</v>
      </c>
      <c r="L33" s="403">
        <f t="shared" si="3"/>
        <v>50</v>
      </c>
      <c r="M33" s="403">
        <f t="shared" si="3"/>
        <v>43</v>
      </c>
      <c r="N33" s="403">
        <f t="shared" si="3"/>
        <v>3</v>
      </c>
      <c r="O33" s="403">
        <f t="shared" si="3"/>
        <v>0</v>
      </c>
      <c r="P33" s="403">
        <f t="shared" si="3"/>
        <v>0</v>
      </c>
      <c r="Q33" s="403">
        <f t="shared" si="3"/>
        <v>0</v>
      </c>
      <c r="R33" s="403">
        <f t="shared" si="3"/>
        <v>0</v>
      </c>
      <c r="S33" s="403">
        <f t="shared" si="3"/>
        <v>0</v>
      </c>
      <c r="T33" s="404">
        <f t="shared" si="1"/>
        <v>228</v>
      </c>
      <c r="U33" s="105"/>
      <c r="V33" s="105"/>
      <c r="W33" s="235"/>
    </row>
    <row r="34" spans="1:23" ht="15" customHeight="1" x14ac:dyDescent="0.2">
      <c r="A34" s="236" t="s">
        <v>213</v>
      </c>
      <c r="B34" s="400">
        <v>0</v>
      </c>
      <c r="C34" s="405">
        <v>0</v>
      </c>
      <c r="D34" s="405">
        <v>0</v>
      </c>
      <c r="E34" s="405">
        <v>0</v>
      </c>
      <c r="F34" s="405">
        <v>0</v>
      </c>
      <c r="G34" s="405">
        <v>0</v>
      </c>
      <c r="H34" s="405">
        <v>3</v>
      </c>
      <c r="I34" s="405">
        <v>10</v>
      </c>
      <c r="J34" s="405">
        <v>7</v>
      </c>
      <c r="K34" s="405">
        <v>4</v>
      </c>
      <c r="L34" s="405">
        <v>3</v>
      </c>
      <c r="M34" s="405">
        <v>1</v>
      </c>
      <c r="N34" s="405">
        <v>1</v>
      </c>
      <c r="O34" s="405">
        <v>0</v>
      </c>
      <c r="P34" s="405">
        <v>0</v>
      </c>
      <c r="Q34" s="405">
        <v>0</v>
      </c>
      <c r="R34" s="405">
        <v>0</v>
      </c>
      <c r="S34" s="405">
        <v>0</v>
      </c>
      <c r="T34" s="401">
        <f t="shared" si="1"/>
        <v>29</v>
      </c>
      <c r="U34" s="238"/>
      <c r="V34" s="105"/>
      <c r="W34" s="247"/>
    </row>
    <row r="35" spans="1:23" ht="15" customHeight="1" x14ac:dyDescent="0.2">
      <c r="A35" s="237" t="s">
        <v>214</v>
      </c>
      <c r="B35" s="402">
        <v>0</v>
      </c>
      <c r="C35" s="403">
        <v>0</v>
      </c>
      <c r="D35" s="403">
        <v>0</v>
      </c>
      <c r="E35" s="403">
        <v>0</v>
      </c>
      <c r="F35" s="403">
        <v>0</v>
      </c>
      <c r="G35" s="403">
        <v>0</v>
      </c>
      <c r="H35" s="403">
        <v>0</v>
      </c>
      <c r="I35" s="403">
        <v>0</v>
      </c>
      <c r="J35" s="403">
        <v>0</v>
      </c>
      <c r="K35" s="403">
        <v>0</v>
      </c>
      <c r="L35" s="403">
        <v>0</v>
      </c>
      <c r="M35" s="403">
        <v>0</v>
      </c>
      <c r="N35" s="403">
        <v>0</v>
      </c>
      <c r="O35" s="403">
        <v>0</v>
      </c>
      <c r="P35" s="403">
        <v>0</v>
      </c>
      <c r="Q35" s="403">
        <v>0</v>
      </c>
      <c r="R35" s="403">
        <v>0</v>
      </c>
      <c r="S35" s="403">
        <v>0</v>
      </c>
      <c r="T35" s="404">
        <f t="shared" si="1"/>
        <v>0</v>
      </c>
      <c r="U35" s="238"/>
      <c r="V35" s="105"/>
      <c r="W35" s="247"/>
    </row>
    <row r="36" spans="1:23" ht="15" customHeight="1" x14ac:dyDescent="0.2">
      <c r="A36" s="236" t="s">
        <v>215</v>
      </c>
      <c r="B36" s="400">
        <v>0</v>
      </c>
      <c r="C36" s="405">
        <v>0</v>
      </c>
      <c r="D36" s="405">
        <v>0</v>
      </c>
      <c r="E36" s="405">
        <v>0</v>
      </c>
      <c r="F36" s="405">
        <v>0</v>
      </c>
      <c r="G36" s="405">
        <v>0</v>
      </c>
      <c r="H36" s="405">
        <v>0</v>
      </c>
      <c r="I36" s="405">
        <v>2</v>
      </c>
      <c r="J36" s="405">
        <v>1</v>
      </c>
      <c r="K36" s="405">
        <v>0</v>
      </c>
      <c r="L36" s="405">
        <v>1</v>
      </c>
      <c r="M36" s="405">
        <v>2</v>
      </c>
      <c r="N36" s="405">
        <v>0</v>
      </c>
      <c r="O36" s="405">
        <v>0</v>
      </c>
      <c r="P36" s="405">
        <v>0</v>
      </c>
      <c r="Q36" s="405">
        <v>0</v>
      </c>
      <c r="R36" s="405">
        <v>0</v>
      </c>
      <c r="S36" s="405">
        <v>0</v>
      </c>
      <c r="T36" s="401">
        <f t="shared" si="1"/>
        <v>6</v>
      </c>
      <c r="U36" s="238"/>
      <c r="V36" s="105"/>
      <c r="W36" s="247"/>
    </row>
    <row r="37" spans="1:23" ht="15" customHeight="1" x14ac:dyDescent="0.2">
      <c r="A37" s="237" t="s">
        <v>216</v>
      </c>
      <c r="B37" s="402">
        <v>0</v>
      </c>
      <c r="C37" s="403">
        <v>0</v>
      </c>
      <c r="D37" s="403">
        <v>0</v>
      </c>
      <c r="E37" s="403">
        <v>0</v>
      </c>
      <c r="F37" s="403">
        <v>0</v>
      </c>
      <c r="G37" s="403">
        <v>0</v>
      </c>
      <c r="H37" s="403">
        <v>0</v>
      </c>
      <c r="I37" s="403">
        <v>0</v>
      </c>
      <c r="J37" s="403">
        <v>0</v>
      </c>
      <c r="K37" s="403">
        <v>0</v>
      </c>
      <c r="L37" s="403">
        <v>1</v>
      </c>
      <c r="M37" s="403">
        <v>0</v>
      </c>
      <c r="N37" s="403">
        <v>0</v>
      </c>
      <c r="O37" s="403">
        <v>0</v>
      </c>
      <c r="P37" s="403">
        <v>0</v>
      </c>
      <c r="Q37" s="403">
        <v>0</v>
      </c>
      <c r="R37" s="403">
        <v>0</v>
      </c>
      <c r="S37" s="403">
        <v>0</v>
      </c>
      <c r="T37" s="404">
        <f t="shared" si="1"/>
        <v>1</v>
      </c>
      <c r="U37" s="238"/>
      <c r="V37" s="105"/>
      <c r="W37" s="247"/>
    </row>
    <row r="38" spans="1:23" ht="15" customHeight="1" x14ac:dyDescent="0.2">
      <c r="A38" s="236" t="s">
        <v>217</v>
      </c>
      <c r="B38" s="400">
        <v>0</v>
      </c>
      <c r="C38" s="405">
        <v>0</v>
      </c>
      <c r="D38" s="405">
        <v>0</v>
      </c>
      <c r="E38" s="405">
        <v>0</v>
      </c>
      <c r="F38" s="405">
        <v>2</v>
      </c>
      <c r="G38" s="405">
        <v>3</v>
      </c>
      <c r="H38" s="405">
        <v>7</v>
      </c>
      <c r="I38" s="405">
        <v>13</v>
      </c>
      <c r="J38" s="405">
        <v>31</v>
      </c>
      <c r="K38" s="405">
        <v>36</v>
      </c>
      <c r="L38" s="405">
        <v>41</v>
      </c>
      <c r="M38" s="405">
        <v>39</v>
      </c>
      <c r="N38" s="405">
        <v>1</v>
      </c>
      <c r="O38" s="405">
        <v>0</v>
      </c>
      <c r="P38" s="405">
        <v>0</v>
      </c>
      <c r="Q38" s="405">
        <v>0</v>
      </c>
      <c r="R38" s="405">
        <v>0</v>
      </c>
      <c r="S38" s="405">
        <v>0</v>
      </c>
      <c r="T38" s="401">
        <f t="shared" ref="T38" si="4">SUM(B38:S38)</f>
        <v>173</v>
      </c>
      <c r="U38" s="238"/>
      <c r="V38" s="105"/>
      <c r="W38" s="247"/>
    </row>
    <row r="39" spans="1:23" ht="15" customHeight="1" x14ac:dyDescent="0.2">
      <c r="A39" s="237" t="s">
        <v>218</v>
      </c>
      <c r="B39" s="402">
        <v>0</v>
      </c>
      <c r="C39" s="403">
        <v>0</v>
      </c>
      <c r="D39" s="403">
        <v>0</v>
      </c>
      <c r="E39" s="403">
        <v>0</v>
      </c>
      <c r="F39" s="403">
        <v>0</v>
      </c>
      <c r="G39" s="403">
        <v>0</v>
      </c>
      <c r="H39" s="403">
        <v>0</v>
      </c>
      <c r="I39" s="403">
        <v>4</v>
      </c>
      <c r="J39" s="403">
        <v>3</v>
      </c>
      <c r="K39" s="403">
        <v>6</v>
      </c>
      <c r="L39" s="403">
        <v>4</v>
      </c>
      <c r="M39" s="403">
        <v>1</v>
      </c>
      <c r="N39" s="403">
        <v>1</v>
      </c>
      <c r="O39" s="403">
        <v>0</v>
      </c>
      <c r="P39" s="403">
        <v>0</v>
      </c>
      <c r="Q39" s="403">
        <v>0</v>
      </c>
      <c r="R39" s="403">
        <v>0</v>
      </c>
      <c r="S39" s="403">
        <v>0</v>
      </c>
      <c r="T39" s="404">
        <f t="shared" si="1"/>
        <v>19</v>
      </c>
      <c r="U39" s="238"/>
      <c r="V39" s="105"/>
      <c r="W39" s="247"/>
    </row>
    <row r="40" spans="1:23" ht="15" customHeight="1" x14ac:dyDescent="0.2">
      <c r="A40" s="242" t="s">
        <v>219</v>
      </c>
      <c r="B40" s="400">
        <v>0</v>
      </c>
      <c r="C40" s="405">
        <v>0</v>
      </c>
      <c r="D40" s="405">
        <v>0</v>
      </c>
      <c r="E40" s="405">
        <v>0</v>
      </c>
      <c r="F40" s="405">
        <v>0</v>
      </c>
      <c r="G40" s="405">
        <v>6</v>
      </c>
      <c r="H40" s="405">
        <v>6</v>
      </c>
      <c r="I40" s="405">
        <v>23</v>
      </c>
      <c r="J40" s="405">
        <v>44</v>
      </c>
      <c r="K40" s="405">
        <v>86</v>
      </c>
      <c r="L40" s="405">
        <v>97</v>
      </c>
      <c r="M40" s="405">
        <v>77</v>
      </c>
      <c r="N40" s="405">
        <v>12</v>
      </c>
      <c r="O40" s="405">
        <v>1</v>
      </c>
      <c r="P40" s="405">
        <v>0</v>
      </c>
      <c r="Q40" s="405">
        <v>0</v>
      </c>
      <c r="R40" s="405">
        <v>0</v>
      </c>
      <c r="S40" s="405">
        <v>0</v>
      </c>
      <c r="T40" s="401">
        <f t="shared" si="1"/>
        <v>352</v>
      </c>
      <c r="U40" s="238"/>
      <c r="V40" s="105"/>
      <c r="W40" s="235"/>
    </row>
    <row r="41" spans="1:23" ht="15" customHeight="1" thickBot="1" x14ac:dyDescent="0.25">
      <c r="A41" s="248" t="s">
        <v>220</v>
      </c>
      <c r="B41" s="407">
        <f>B13+B16+B17+B18+B19+B22+B23+B24+B25+B26+B27+B28+B29+B30+B31+B32+B33+B40</f>
        <v>0</v>
      </c>
      <c r="C41" s="408">
        <f t="shared" ref="C41:S41" si="5">C13+C16+C17+C18+C19+C22+C23+C24+C25+C26+C27+C28+C29+C30+C31+C32+C33+C40</f>
        <v>1</v>
      </c>
      <c r="D41" s="408">
        <f t="shared" si="5"/>
        <v>6</v>
      </c>
      <c r="E41" s="408">
        <f t="shared" si="5"/>
        <v>0</v>
      </c>
      <c r="F41" s="408">
        <f t="shared" si="5"/>
        <v>4</v>
      </c>
      <c r="G41" s="408">
        <f t="shared" si="5"/>
        <v>27</v>
      </c>
      <c r="H41" s="408">
        <f t="shared" si="5"/>
        <v>65</v>
      </c>
      <c r="I41" s="408">
        <f t="shared" si="5"/>
        <v>169</v>
      </c>
      <c r="J41" s="408">
        <f t="shared" si="5"/>
        <v>359</v>
      </c>
      <c r="K41" s="408">
        <f t="shared" si="5"/>
        <v>702</v>
      </c>
      <c r="L41" s="408">
        <f t="shared" si="5"/>
        <v>1052</v>
      </c>
      <c r="M41" s="408">
        <f t="shared" si="5"/>
        <v>756</v>
      </c>
      <c r="N41" s="408">
        <f t="shared" si="5"/>
        <v>70</v>
      </c>
      <c r="O41" s="408">
        <f t="shared" si="5"/>
        <v>8</v>
      </c>
      <c r="P41" s="408">
        <f t="shared" si="5"/>
        <v>2</v>
      </c>
      <c r="Q41" s="408">
        <f t="shared" si="5"/>
        <v>1</v>
      </c>
      <c r="R41" s="408">
        <f t="shared" si="5"/>
        <v>0</v>
      </c>
      <c r="S41" s="408">
        <f t="shared" si="5"/>
        <v>0</v>
      </c>
      <c r="T41" s="409">
        <f t="shared" si="1"/>
        <v>3222</v>
      </c>
      <c r="U41" s="249"/>
      <c r="V41" s="105"/>
      <c r="W41" s="239"/>
    </row>
    <row r="42" spans="1:23" x14ac:dyDescent="0.2">
      <c r="A42" s="73"/>
    </row>
    <row r="43" spans="1:23" x14ac:dyDescent="0.2">
      <c r="B43" s="128"/>
    </row>
    <row r="44" spans="1:23" x14ac:dyDescent="0.2">
      <c r="F44" s="128"/>
    </row>
    <row r="47" spans="1:23" x14ac:dyDescent="0.2">
      <c r="S47" s="128"/>
    </row>
    <row r="84" ht="11.1" customHeight="1" x14ac:dyDescent="0.2"/>
  </sheetData>
  <mergeCells count="9">
    <mergeCell ref="A10:A12"/>
    <mergeCell ref="B10:T10"/>
    <mergeCell ref="T11:T12"/>
    <mergeCell ref="A1:T1"/>
    <mergeCell ref="A2:T2"/>
    <mergeCell ref="A3:T3"/>
    <mergeCell ref="A5:T5"/>
    <mergeCell ref="A6:T6"/>
    <mergeCell ref="A8:T8"/>
  </mergeCells>
  <printOptions horizontalCentered="1"/>
  <pageMargins left="0.31496062992125984" right="0.19685039370078741" top="0.39370078740157483" bottom="0.23622047244094491" header="0" footer="0.23622047244094491"/>
  <pageSetup scale="77" firstPageNumber="51" orientation="landscape" useFirstPageNumber="1" r:id="rId1"/>
  <headerFooter>
    <oddFooter>&amp;R&amp;P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syncVertical="1" syncRef="A1" transitionEvaluation="1" codeName="Hoja42">
    <pageSetUpPr fitToPage="1"/>
  </sheetPr>
  <dimension ref="A1:W84"/>
  <sheetViews>
    <sheetView showGridLines="0" view="pageBreakPreview" zoomScale="70" zoomScaleNormal="75" zoomScaleSheetLayoutView="70" workbookViewId="0">
      <selection sqref="A1:T1"/>
    </sheetView>
  </sheetViews>
  <sheetFormatPr baseColWidth="10" defaultColWidth="9.7109375" defaultRowHeight="11.25" x14ac:dyDescent="0.2"/>
  <cols>
    <col min="1" max="1" width="46.85546875" style="129" customWidth="1"/>
    <col min="2" max="3" width="6.7109375" style="129" customWidth="1"/>
    <col min="4" max="4" width="8.140625" style="129" customWidth="1"/>
    <col min="5" max="20" width="6.7109375" style="129" customWidth="1"/>
    <col min="21" max="21" width="11.5703125" style="83" bestFit="1" customWidth="1"/>
    <col min="22" max="16384" width="9.7109375" style="83"/>
  </cols>
  <sheetData>
    <row r="1" spans="1:23" ht="18" x14ac:dyDescent="0.2">
      <c r="A1" s="648"/>
      <c r="B1" s="648"/>
      <c r="C1" s="648"/>
      <c r="D1" s="648"/>
      <c r="E1" s="648"/>
      <c r="F1" s="648"/>
      <c r="G1" s="648"/>
      <c r="H1" s="648"/>
      <c r="I1" s="648"/>
      <c r="J1" s="648"/>
      <c r="K1" s="648"/>
      <c r="L1" s="648"/>
      <c r="M1" s="648"/>
      <c r="N1" s="648"/>
      <c r="O1" s="648"/>
      <c r="P1" s="648"/>
      <c r="Q1" s="648"/>
      <c r="R1" s="648"/>
      <c r="S1" s="648"/>
      <c r="T1" s="648"/>
      <c r="U1" s="222"/>
    </row>
    <row r="2" spans="1:23" s="211" customFormat="1" ht="10.5" customHeight="1" x14ac:dyDescent="0.2">
      <c r="A2" s="649" t="s">
        <v>221</v>
      </c>
      <c r="B2" s="649"/>
      <c r="C2" s="649"/>
      <c r="D2" s="649"/>
      <c r="E2" s="649"/>
      <c r="F2" s="649"/>
      <c r="G2" s="649"/>
      <c r="H2" s="649"/>
      <c r="I2" s="649"/>
      <c r="J2" s="649"/>
      <c r="K2" s="649"/>
      <c r="L2" s="649"/>
      <c r="M2" s="649"/>
      <c r="N2" s="649"/>
      <c r="O2" s="649"/>
      <c r="P2" s="649"/>
      <c r="Q2" s="649"/>
      <c r="R2" s="649"/>
      <c r="S2" s="649"/>
      <c r="T2" s="649"/>
      <c r="U2" s="25"/>
    </row>
    <row r="3" spans="1:23" s="211" customFormat="1" ht="18" customHeight="1" x14ac:dyDescent="0.2">
      <c r="A3" s="649"/>
      <c r="B3" s="649"/>
      <c r="C3" s="649"/>
      <c r="D3" s="649"/>
      <c r="E3" s="649"/>
      <c r="F3" s="649"/>
      <c r="G3" s="649"/>
      <c r="H3" s="649"/>
      <c r="I3" s="649"/>
      <c r="J3" s="649"/>
      <c r="K3" s="649"/>
      <c r="L3" s="649"/>
      <c r="M3" s="649"/>
      <c r="N3" s="649"/>
      <c r="O3" s="649"/>
      <c r="P3" s="649"/>
      <c r="Q3" s="649"/>
      <c r="R3" s="649"/>
      <c r="S3" s="649"/>
      <c r="T3" s="649"/>
      <c r="U3" s="223"/>
    </row>
    <row r="4" spans="1:23" s="211" customFormat="1" ht="15.75" customHeight="1" x14ac:dyDescent="0.2">
      <c r="A4" s="224"/>
      <c r="B4" s="224"/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</row>
    <row r="5" spans="1:23" s="211" customFormat="1" ht="14.25" x14ac:dyDescent="0.2">
      <c r="A5" s="631" t="s">
        <v>284</v>
      </c>
      <c r="B5" s="631"/>
      <c r="C5" s="631"/>
      <c r="D5" s="631"/>
      <c r="E5" s="631"/>
      <c r="F5" s="631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631"/>
      <c r="S5" s="631"/>
      <c r="T5" s="631"/>
      <c r="U5" s="225"/>
    </row>
    <row r="6" spans="1:23" s="211" customFormat="1" ht="14.25" x14ac:dyDescent="0.2">
      <c r="A6" s="649"/>
      <c r="B6" s="649"/>
      <c r="C6" s="649"/>
      <c r="D6" s="649"/>
      <c r="E6" s="649"/>
      <c r="F6" s="649"/>
      <c r="G6" s="649"/>
      <c r="H6" s="649"/>
      <c r="I6" s="649"/>
      <c r="J6" s="649"/>
      <c r="K6" s="649"/>
      <c r="L6" s="649"/>
      <c r="M6" s="649"/>
      <c r="N6" s="649"/>
      <c r="O6" s="649"/>
      <c r="P6" s="649"/>
      <c r="Q6" s="649"/>
      <c r="R6" s="649"/>
      <c r="S6" s="649"/>
      <c r="T6" s="649"/>
      <c r="U6" s="225"/>
    </row>
    <row r="7" spans="1:23" s="211" customFormat="1" x14ac:dyDescent="0.2">
      <c r="A7" s="226"/>
      <c r="B7" s="226"/>
      <c r="C7" s="226"/>
      <c r="D7" s="226"/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</row>
    <row r="8" spans="1:23" s="211" customFormat="1" ht="14.25" x14ac:dyDescent="0.2">
      <c r="A8" s="650" t="s">
        <v>65</v>
      </c>
      <c r="B8" s="650"/>
      <c r="C8" s="650"/>
      <c r="D8" s="650"/>
      <c r="E8" s="650"/>
      <c r="F8" s="650"/>
      <c r="G8" s="650"/>
      <c r="H8" s="650"/>
      <c r="I8" s="650"/>
      <c r="J8" s="650"/>
      <c r="K8" s="650"/>
      <c r="L8" s="650"/>
      <c r="M8" s="650"/>
      <c r="N8" s="650"/>
      <c r="O8" s="650"/>
      <c r="P8" s="650"/>
      <c r="Q8" s="650"/>
      <c r="R8" s="650"/>
      <c r="S8" s="650"/>
      <c r="T8" s="650"/>
      <c r="U8" s="227"/>
    </row>
    <row r="9" spans="1:23" s="211" customFormat="1" ht="12" thickBot="1" x14ac:dyDescent="0.25">
      <c r="A9" s="228"/>
      <c r="B9" s="228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28"/>
      <c r="T9" s="228"/>
      <c r="U9" s="228"/>
    </row>
    <row r="10" spans="1:23" ht="25.5" customHeight="1" thickBot="1" x14ac:dyDescent="0.25">
      <c r="A10" s="640" t="s">
        <v>154</v>
      </c>
      <c r="B10" s="643" t="s">
        <v>222</v>
      </c>
      <c r="C10" s="644"/>
      <c r="D10" s="644"/>
      <c r="E10" s="644"/>
      <c r="F10" s="644"/>
      <c r="G10" s="644"/>
      <c r="H10" s="644"/>
      <c r="I10" s="644"/>
      <c r="J10" s="644"/>
      <c r="K10" s="644"/>
      <c r="L10" s="644"/>
      <c r="M10" s="644"/>
      <c r="N10" s="644"/>
      <c r="O10" s="644"/>
      <c r="P10" s="644"/>
      <c r="Q10" s="644"/>
      <c r="R10" s="644"/>
      <c r="S10" s="644"/>
      <c r="T10" s="645"/>
      <c r="U10" s="21"/>
    </row>
    <row r="11" spans="1:23" x14ac:dyDescent="0.2">
      <c r="A11" s="641"/>
      <c r="B11" s="229" t="s">
        <v>156</v>
      </c>
      <c r="C11" s="230" t="s">
        <v>157</v>
      </c>
      <c r="D11" s="230" t="s">
        <v>158</v>
      </c>
      <c r="E11" s="230" t="s">
        <v>159</v>
      </c>
      <c r="F11" s="230" t="s">
        <v>160</v>
      </c>
      <c r="G11" s="230" t="s">
        <v>161</v>
      </c>
      <c r="H11" s="230" t="s">
        <v>162</v>
      </c>
      <c r="I11" s="230" t="s">
        <v>163</v>
      </c>
      <c r="J11" s="230" t="s">
        <v>164</v>
      </c>
      <c r="K11" s="230" t="s">
        <v>165</v>
      </c>
      <c r="L11" s="230" t="s">
        <v>166</v>
      </c>
      <c r="M11" s="230" t="s">
        <v>167</v>
      </c>
      <c r="N11" s="230" t="s">
        <v>168</v>
      </c>
      <c r="O11" s="230" t="s">
        <v>169</v>
      </c>
      <c r="P11" s="230" t="s">
        <v>170</v>
      </c>
      <c r="Q11" s="230" t="s">
        <v>171</v>
      </c>
      <c r="R11" s="230" t="s">
        <v>172</v>
      </c>
      <c r="S11" s="230" t="s">
        <v>173</v>
      </c>
      <c r="T11" s="646" t="s">
        <v>9</v>
      </c>
    </row>
    <row r="12" spans="1:23" ht="13.5" customHeight="1" thickBot="1" x14ac:dyDescent="0.25">
      <c r="A12" s="642"/>
      <c r="B12" s="231" t="s">
        <v>174</v>
      </c>
      <c r="C12" s="232" t="s">
        <v>175</v>
      </c>
      <c r="D12" s="232" t="s">
        <v>176</v>
      </c>
      <c r="E12" s="232" t="s">
        <v>177</v>
      </c>
      <c r="F12" s="232" t="s">
        <v>178</v>
      </c>
      <c r="G12" s="232" t="s">
        <v>179</v>
      </c>
      <c r="H12" s="232" t="s">
        <v>180</v>
      </c>
      <c r="I12" s="232" t="s">
        <v>181</v>
      </c>
      <c r="J12" s="232" t="s">
        <v>182</v>
      </c>
      <c r="K12" s="232" t="s">
        <v>183</v>
      </c>
      <c r="L12" s="232" t="s">
        <v>184</v>
      </c>
      <c r="M12" s="232" t="s">
        <v>185</v>
      </c>
      <c r="N12" s="232" t="s">
        <v>186</v>
      </c>
      <c r="O12" s="232" t="s">
        <v>187</v>
      </c>
      <c r="P12" s="232" t="s">
        <v>188</v>
      </c>
      <c r="Q12" s="232" t="s">
        <v>189</v>
      </c>
      <c r="R12" s="232" t="s">
        <v>190</v>
      </c>
      <c r="S12" s="232" t="s">
        <v>191</v>
      </c>
      <c r="T12" s="647"/>
    </row>
    <row r="13" spans="1:23" ht="15" customHeight="1" x14ac:dyDescent="0.2">
      <c r="A13" s="233" t="s">
        <v>192</v>
      </c>
      <c r="B13" s="397">
        <f>B14+B15</f>
        <v>0</v>
      </c>
      <c r="C13" s="398">
        <f t="shared" ref="C13:S13" si="0">C14+C15</f>
        <v>0</v>
      </c>
      <c r="D13" s="398">
        <f t="shared" si="0"/>
        <v>0</v>
      </c>
      <c r="E13" s="398">
        <f t="shared" si="0"/>
        <v>1</v>
      </c>
      <c r="F13" s="398">
        <f t="shared" si="0"/>
        <v>13</v>
      </c>
      <c r="G13" s="398">
        <f t="shared" si="0"/>
        <v>31</v>
      </c>
      <c r="H13" s="398">
        <f t="shared" si="0"/>
        <v>26</v>
      </c>
      <c r="I13" s="398">
        <f t="shared" si="0"/>
        <v>46</v>
      </c>
      <c r="J13" s="398">
        <f t="shared" si="0"/>
        <v>75</v>
      </c>
      <c r="K13" s="398">
        <f t="shared" si="0"/>
        <v>83</v>
      </c>
      <c r="L13" s="398">
        <f t="shared" si="0"/>
        <v>80</v>
      </c>
      <c r="M13" s="398">
        <f t="shared" si="0"/>
        <v>51</v>
      </c>
      <c r="N13" s="398">
        <f t="shared" si="0"/>
        <v>30</v>
      </c>
      <c r="O13" s="398">
        <f t="shared" si="0"/>
        <v>16</v>
      </c>
      <c r="P13" s="398">
        <f t="shared" si="0"/>
        <v>0</v>
      </c>
      <c r="Q13" s="398">
        <f t="shared" si="0"/>
        <v>4</v>
      </c>
      <c r="R13" s="398">
        <f t="shared" si="0"/>
        <v>5</v>
      </c>
      <c r="S13" s="398">
        <f t="shared" si="0"/>
        <v>1</v>
      </c>
      <c r="T13" s="399">
        <f>SUM(B13:S13)</f>
        <v>462</v>
      </c>
      <c r="U13" s="234"/>
      <c r="V13" s="105"/>
      <c r="W13" s="235"/>
    </row>
    <row r="14" spans="1:23" ht="15" customHeight="1" x14ac:dyDescent="0.2">
      <c r="A14" s="236" t="s">
        <v>193</v>
      </c>
      <c r="B14" s="400">
        <v>0</v>
      </c>
      <c r="C14" s="357">
        <v>0</v>
      </c>
      <c r="D14" s="357">
        <v>0</v>
      </c>
      <c r="E14" s="357">
        <v>0</v>
      </c>
      <c r="F14" s="357">
        <v>0</v>
      </c>
      <c r="G14" s="357">
        <v>1</v>
      </c>
      <c r="H14" s="357">
        <v>0</v>
      </c>
      <c r="I14" s="357">
        <v>1</v>
      </c>
      <c r="J14" s="357">
        <v>4</v>
      </c>
      <c r="K14" s="357">
        <v>3</v>
      </c>
      <c r="L14" s="357">
        <v>0</v>
      </c>
      <c r="M14" s="357">
        <v>1</v>
      </c>
      <c r="N14" s="357">
        <v>1</v>
      </c>
      <c r="O14" s="357">
        <v>0</v>
      </c>
      <c r="P14" s="357">
        <v>0</v>
      </c>
      <c r="Q14" s="357">
        <v>0</v>
      </c>
      <c r="R14" s="357">
        <v>0</v>
      </c>
      <c r="S14" s="357">
        <v>0</v>
      </c>
      <c r="T14" s="401">
        <f t="shared" ref="T14:T41" si="1">SUM(B14:S14)</f>
        <v>11</v>
      </c>
      <c r="U14" s="234"/>
      <c r="V14" s="105"/>
    </row>
    <row r="15" spans="1:23" s="241" customFormat="1" ht="23.25" customHeight="1" x14ac:dyDescent="0.2">
      <c r="A15" s="237" t="s">
        <v>194</v>
      </c>
      <c r="B15" s="402">
        <v>0</v>
      </c>
      <c r="C15" s="403">
        <v>0</v>
      </c>
      <c r="D15" s="403">
        <v>0</v>
      </c>
      <c r="E15" s="403">
        <v>1</v>
      </c>
      <c r="F15" s="403">
        <v>13</v>
      </c>
      <c r="G15" s="403">
        <v>30</v>
      </c>
      <c r="H15" s="403">
        <v>26</v>
      </c>
      <c r="I15" s="403">
        <v>45</v>
      </c>
      <c r="J15" s="403">
        <v>71</v>
      </c>
      <c r="K15" s="403">
        <v>80</v>
      </c>
      <c r="L15" s="403">
        <v>80</v>
      </c>
      <c r="M15" s="403">
        <v>50</v>
      </c>
      <c r="N15" s="403">
        <v>29</v>
      </c>
      <c r="O15" s="403">
        <v>16</v>
      </c>
      <c r="P15" s="403">
        <v>0</v>
      </c>
      <c r="Q15" s="403">
        <v>4</v>
      </c>
      <c r="R15" s="403">
        <v>5</v>
      </c>
      <c r="S15" s="403">
        <v>1</v>
      </c>
      <c r="T15" s="404">
        <f t="shared" si="1"/>
        <v>451</v>
      </c>
      <c r="U15" s="238"/>
      <c r="V15" s="239"/>
      <c r="W15" s="240"/>
    </row>
    <row r="16" spans="1:23" s="245" customFormat="1" ht="15" customHeight="1" x14ac:dyDescent="0.2">
      <c r="A16" s="242" t="s">
        <v>195</v>
      </c>
      <c r="B16" s="400">
        <v>0</v>
      </c>
      <c r="C16" s="405">
        <v>0</v>
      </c>
      <c r="D16" s="405">
        <v>0</v>
      </c>
      <c r="E16" s="405">
        <v>0</v>
      </c>
      <c r="F16" s="405">
        <v>0</v>
      </c>
      <c r="G16" s="405">
        <v>7</v>
      </c>
      <c r="H16" s="405">
        <v>17</v>
      </c>
      <c r="I16" s="405">
        <v>46</v>
      </c>
      <c r="J16" s="405">
        <v>71</v>
      </c>
      <c r="K16" s="405">
        <v>149</v>
      </c>
      <c r="L16" s="405">
        <v>169</v>
      </c>
      <c r="M16" s="405">
        <v>176</v>
      </c>
      <c r="N16" s="405">
        <v>100</v>
      </c>
      <c r="O16" s="405">
        <v>45</v>
      </c>
      <c r="P16" s="405">
        <v>11</v>
      </c>
      <c r="Q16" s="405">
        <v>10</v>
      </c>
      <c r="R16" s="405">
        <v>9</v>
      </c>
      <c r="S16" s="405">
        <v>2</v>
      </c>
      <c r="T16" s="401">
        <f t="shared" si="1"/>
        <v>812</v>
      </c>
      <c r="U16" s="243"/>
      <c r="V16" s="244"/>
      <c r="W16" s="235"/>
    </row>
    <row r="17" spans="1:23" ht="27" customHeight="1" x14ac:dyDescent="0.2">
      <c r="A17" s="233" t="s">
        <v>196</v>
      </c>
      <c r="B17" s="402">
        <v>2</v>
      </c>
      <c r="C17" s="406">
        <v>0</v>
      </c>
      <c r="D17" s="406">
        <v>0</v>
      </c>
      <c r="E17" s="406">
        <v>0</v>
      </c>
      <c r="F17" s="406">
        <v>2</v>
      </c>
      <c r="G17" s="406">
        <v>0</v>
      </c>
      <c r="H17" s="406">
        <v>5</v>
      </c>
      <c r="I17" s="406">
        <v>16</v>
      </c>
      <c r="J17" s="406">
        <v>72</v>
      </c>
      <c r="K17" s="406">
        <v>136</v>
      </c>
      <c r="L17" s="406">
        <v>200</v>
      </c>
      <c r="M17" s="406">
        <v>240</v>
      </c>
      <c r="N17" s="406">
        <v>141</v>
      </c>
      <c r="O17" s="406">
        <v>29</v>
      </c>
      <c r="P17" s="406">
        <v>10</v>
      </c>
      <c r="Q17" s="406">
        <v>5</v>
      </c>
      <c r="R17" s="406">
        <v>4</v>
      </c>
      <c r="S17" s="406">
        <v>0</v>
      </c>
      <c r="T17" s="404">
        <f t="shared" si="1"/>
        <v>862</v>
      </c>
      <c r="U17" s="243"/>
      <c r="V17" s="105"/>
      <c r="W17" s="235"/>
    </row>
    <row r="18" spans="1:23" ht="20.25" customHeight="1" x14ac:dyDescent="0.2">
      <c r="A18" s="242" t="s">
        <v>197</v>
      </c>
      <c r="B18" s="400">
        <v>0</v>
      </c>
      <c r="C18" s="357">
        <v>0</v>
      </c>
      <c r="D18" s="357">
        <v>0</v>
      </c>
      <c r="E18" s="357">
        <v>0</v>
      </c>
      <c r="F18" s="357">
        <v>3</v>
      </c>
      <c r="G18" s="357">
        <v>0</v>
      </c>
      <c r="H18" s="357">
        <v>2</v>
      </c>
      <c r="I18" s="357">
        <v>4</v>
      </c>
      <c r="J18" s="357">
        <v>1</v>
      </c>
      <c r="K18" s="357">
        <v>2</v>
      </c>
      <c r="L18" s="357">
        <v>8</v>
      </c>
      <c r="M18" s="357">
        <v>5</v>
      </c>
      <c r="N18" s="357">
        <v>1</v>
      </c>
      <c r="O18" s="357">
        <v>0</v>
      </c>
      <c r="P18" s="357">
        <v>0</v>
      </c>
      <c r="Q18" s="357">
        <v>0</v>
      </c>
      <c r="R18" s="357">
        <v>0</v>
      </c>
      <c r="S18" s="357">
        <v>0</v>
      </c>
      <c r="T18" s="401">
        <f t="shared" si="1"/>
        <v>26</v>
      </c>
      <c r="U18" s="238"/>
      <c r="V18" s="105"/>
      <c r="W18" s="239"/>
    </row>
    <row r="19" spans="1:23" ht="15" customHeight="1" x14ac:dyDescent="0.2">
      <c r="A19" s="233" t="s">
        <v>198</v>
      </c>
      <c r="B19" s="402">
        <f t="shared" ref="B19:S19" si="2">B20+B21</f>
        <v>0</v>
      </c>
      <c r="C19" s="403">
        <f t="shared" si="2"/>
        <v>0</v>
      </c>
      <c r="D19" s="403">
        <f t="shared" si="2"/>
        <v>0</v>
      </c>
      <c r="E19" s="403">
        <f t="shared" si="2"/>
        <v>0</v>
      </c>
      <c r="F19" s="403">
        <f t="shared" si="2"/>
        <v>0</v>
      </c>
      <c r="G19" s="403">
        <f t="shared" si="2"/>
        <v>7</v>
      </c>
      <c r="H19" s="403">
        <f t="shared" si="2"/>
        <v>9</v>
      </c>
      <c r="I19" s="403">
        <f t="shared" si="2"/>
        <v>27</v>
      </c>
      <c r="J19" s="403">
        <f t="shared" si="2"/>
        <v>58</v>
      </c>
      <c r="K19" s="403">
        <f t="shared" si="2"/>
        <v>70</v>
      </c>
      <c r="L19" s="403">
        <f t="shared" si="2"/>
        <v>78</v>
      </c>
      <c r="M19" s="403">
        <f t="shared" si="2"/>
        <v>33</v>
      </c>
      <c r="N19" s="403">
        <f t="shared" si="2"/>
        <v>14</v>
      </c>
      <c r="O19" s="403">
        <f t="shared" si="2"/>
        <v>12</v>
      </c>
      <c r="P19" s="403">
        <f t="shared" si="2"/>
        <v>2</v>
      </c>
      <c r="Q19" s="403">
        <f t="shared" si="2"/>
        <v>2</v>
      </c>
      <c r="R19" s="403">
        <f t="shared" si="2"/>
        <v>2</v>
      </c>
      <c r="S19" s="403">
        <f t="shared" si="2"/>
        <v>0</v>
      </c>
      <c r="T19" s="404">
        <f t="shared" si="1"/>
        <v>314</v>
      </c>
      <c r="U19" s="238"/>
      <c r="V19" s="105"/>
      <c r="W19" s="239"/>
    </row>
    <row r="20" spans="1:23" s="241" customFormat="1" ht="15" customHeight="1" x14ac:dyDescent="0.2">
      <c r="A20" s="236" t="s">
        <v>199</v>
      </c>
      <c r="B20" s="400">
        <v>0</v>
      </c>
      <c r="C20" s="357">
        <v>0</v>
      </c>
      <c r="D20" s="357">
        <v>0</v>
      </c>
      <c r="E20" s="357">
        <v>0</v>
      </c>
      <c r="F20" s="357">
        <v>0</v>
      </c>
      <c r="G20" s="357">
        <v>0</v>
      </c>
      <c r="H20" s="357">
        <v>0</v>
      </c>
      <c r="I20" s="357">
        <v>0</v>
      </c>
      <c r="J20" s="357">
        <v>0</v>
      </c>
      <c r="K20" s="357">
        <v>0</v>
      </c>
      <c r="L20" s="357">
        <v>2</v>
      </c>
      <c r="M20" s="357">
        <v>0</v>
      </c>
      <c r="N20" s="357">
        <v>0</v>
      </c>
      <c r="O20" s="357">
        <v>0</v>
      </c>
      <c r="P20" s="357">
        <v>0</v>
      </c>
      <c r="Q20" s="357">
        <v>0</v>
      </c>
      <c r="R20" s="357">
        <v>0</v>
      </c>
      <c r="S20" s="357">
        <v>0</v>
      </c>
      <c r="T20" s="401">
        <f t="shared" si="1"/>
        <v>2</v>
      </c>
      <c r="U20" s="238"/>
      <c r="W20" s="240"/>
    </row>
    <row r="21" spans="1:23" s="241" customFormat="1" ht="15" customHeight="1" x14ac:dyDescent="0.2">
      <c r="A21" s="237" t="s">
        <v>200</v>
      </c>
      <c r="B21" s="402">
        <v>0</v>
      </c>
      <c r="C21" s="406">
        <v>0</v>
      </c>
      <c r="D21" s="406">
        <v>0</v>
      </c>
      <c r="E21" s="406">
        <v>0</v>
      </c>
      <c r="F21" s="406">
        <v>0</v>
      </c>
      <c r="G21" s="406">
        <v>7</v>
      </c>
      <c r="H21" s="406">
        <v>9</v>
      </c>
      <c r="I21" s="406">
        <v>27</v>
      </c>
      <c r="J21" s="406">
        <v>58</v>
      </c>
      <c r="K21" s="406">
        <v>70</v>
      </c>
      <c r="L21" s="406">
        <v>76</v>
      </c>
      <c r="M21" s="406">
        <v>33</v>
      </c>
      <c r="N21" s="406">
        <v>14</v>
      </c>
      <c r="O21" s="406">
        <v>12</v>
      </c>
      <c r="P21" s="406">
        <v>2</v>
      </c>
      <c r="Q21" s="406">
        <v>2</v>
      </c>
      <c r="R21" s="406">
        <v>2</v>
      </c>
      <c r="S21" s="406">
        <v>0</v>
      </c>
      <c r="T21" s="404">
        <f t="shared" si="1"/>
        <v>312</v>
      </c>
      <c r="U21" s="238"/>
      <c r="W21" s="240"/>
    </row>
    <row r="22" spans="1:23" ht="24" customHeight="1" x14ac:dyDescent="0.2">
      <c r="A22" s="242" t="s">
        <v>201</v>
      </c>
      <c r="B22" s="400">
        <v>1</v>
      </c>
      <c r="C22" s="405">
        <v>0</v>
      </c>
      <c r="D22" s="405">
        <v>1</v>
      </c>
      <c r="E22" s="405">
        <v>1</v>
      </c>
      <c r="F22" s="405">
        <v>10</v>
      </c>
      <c r="G22" s="405">
        <v>17</v>
      </c>
      <c r="H22" s="405">
        <v>60</v>
      </c>
      <c r="I22" s="405">
        <v>61</v>
      </c>
      <c r="J22" s="405">
        <v>153</v>
      </c>
      <c r="K22" s="405">
        <v>246</v>
      </c>
      <c r="L22" s="405">
        <v>429</v>
      </c>
      <c r="M22" s="405">
        <v>330</v>
      </c>
      <c r="N22" s="405">
        <v>191</v>
      </c>
      <c r="O22" s="405">
        <v>74</v>
      </c>
      <c r="P22" s="405">
        <v>24</v>
      </c>
      <c r="Q22" s="405">
        <v>11</v>
      </c>
      <c r="R22" s="405">
        <v>4</v>
      </c>
      <c r="S22" s="405">
        <v>0</v>
      </c>
      <c r="T22" s="401">
        <f t="shared" si="1"/>
        <v>1613</v>
      </c>
      <c r="U22" s="238"/>
      <c r="V22" s="105"/>
      <c r="W22" s="239"/>
    </row>
    <row r="23" spans="1:23" ht="18.75" customHeight="1" x14ac:dyDescent="0.2">
      <c r="A23" s="233" t="s">
        <v>202</v>
      </c>
      <c r="B23" s="402">
        <v>0</v>
      </c>
      <c r="C23" s="403">
        <v>0</v>
      </c>
      <c r="D23" s="403">
        <v>0</v>
      </c>
      <c r="E23" s="403">
        <v>0</v>
      </c>
      <c r="F23" s="403">
        <v>40</v>
      </c>
      <c r="G23" s="403">
        <v>5</v>
      </c>
      <c r="H23" s="403">
        <v>16</v>
      </c>
      <c r="I23" s="403">
        <v>96</v>
      </c>
      <c r="J23" s="403">
        <v>71</v>
      </c>
      <c r="K23" s="403">
        <v>138</v>
      </c>
      <c r="L23" s="403">
        <v>180</v>
      </c>
      <c r="M23" s="403">
        <v>195</v>
      </c>
      <c r="N23" s="403">
        <v>161</v>
      </c>
      <c r="O23" s="403">
        <v>78</v>
      </c>
      <c r="P23" s="403">
        <v>41</v>
      </c>
      <c r="Q23" s="403">
        <v>13</v>
      </c>
      <c r="R23" s="403">
        <v>20</v>
      </c>
      <c r="S23" s="403">
        <v>10</v>
      </c>
      <c r="T23" s="404">
        <f t="shared" si="1"/>
        <v>1064</v>
      </c>
      <c r="U23" s="243"/>
      <c r="V23" s="105"/>
      <c r="W23" s="235"/>
    </row>
    <row r="24" spans="1:23" ht="18.75" customHeight="1" x14ac:dyDescent="0.2">
      <c r="A24" s="242" t="s">
        <v>203</v>
      </c>
      <c r="B24" s="400">
        <v>0</v>
      </c>
      <c r="C24" s="405">
        <v>0</v>
      </c>
      <c r="D24" s="405">
        <v>0</v>
      </c>
      <c r="E24" s="405">
        <v>0</v>
      </c>
      <c r="F24" s="405">
        <v>0</v>
      </c>
      <c r="G24" s="405">
        <v>1</v>
      </c>
      <c r="H24" s="405">
        <v>4</v>
      </c>
      <c r="I24" s="405">
        <v>13</v>
      </c>
      <c r="J24" s="405">
        <v>13</v>
      </c>
      <c r="K24" s="405">
        <v>22</v>
      </c>
      <c r="L24" s="405">
        <v>32</v>
      </c>
      <c r="M24" s="405">
        <v>15</v>
      </c>
      <c r="N24" s="405">
        <v>21</v>
      </c>
      <c r="O24" s="405">
        <v>4</v>
      </c>
      <c r="P24" s="405">
        <v>4</v>
      </c>
      <c r="Q24" s="405">
        <v>5</v>
      </c>
      <c r="R24" s="405">
        <v>4</v>
      </c>
      <c r="S24" s="405">
        <v>4</v>
      </c>
      <c r="T24" s="401">
        <f t="shared" si="1"/>
        <v>142</v>
      </c>
      <c r="U24" s="243"/>
      <c r="V24" s="105"/>
      <c r="W24" s="235"/>
    </row>
    <row r="25" spans="1:23" ht="18.75" customHeight="1" x14ac:dyDescent="0.2">
      <c r="A25" s="233" t="s">
        <v>204</v>
      </c>
      <c r="B25" s="402">
        <v>0</v>
      </c>
      <c r="C25" s="403">
        <v>0</v>
      </c>
      <c r="D25" s="403">
        <v>1</v>
      </c>
      <c r="E25" s="403">
        <v>0</v>
      </c>
      <c r="F25" s="403">
        <v>0</v>
      </c>
      <c r="G25" s="403">
        <v>3</v>
      </c>
      <c r="H25" s="403">
        <v>1</v>
      </c>
      <c r="I25" s="403">
        <v>13</v>
      </c>
      <c r="J25" s="403">
        <v>12</v>
      </c>
      <c r="K25" s="403">
        <v>40</v>
      </c>
      <c r="L25" s="403">
        <v>40</v>
      </c>
      <c r="M25" s="403">
        <v>36</v>
      </c>
      <c r="N25" s="403">
        <v>30</v>
      </c>
      <c r="O25" s="403">
        <v>8</v>
      </c>
      <c r="P25" s="403">
        <v>8</v>
      </c>
      <c r="Q25" s="403">
        <v>3</v>
      </c>
      <c r="R25" s="403">
        <v>1</v>
      </c>
      <c r="S25" s="403">
        <v>0</v>
      </c>
      <c r="T25" s="404">
        <f t="shared" si="1"/>
        <v>196</v>
      </c>
      <c r="U25" s="243"/>
      <c r="V25" s="105"/>
      <c r="W25" s="239"/>
    </row>
    <row r="26" spans="1:23" ht="18.75" customHeight="1" x14ac:dyDescent="0.2">
      <c r="A26" s="242" t="s">
        <v>205</v>
      </c>
      <c r="B26" s="400">
        <v>1</v>
      </c>
      <c r="C26" s="405">
        <v>0</v>
      </c>
      <c r="D26" s="405">
        <v>0</v>
      </c>
      <c r="E26" s="405">
        <v>0</v>
      </c>
      <c r="F26" s="405">
        <v>1</v>
      </c>
      <c r="G26" s="405">
        <v>10</v>
      </c>
      <c r="H26" s="405">
        <v>12</v>
      </c>
      <c r="I26" s="405">
        <v>21</v>
      </c>
      <c r="J26" s="405">
        <v>38</v>
      </c>
      <c r="K26" s="405">
        <v>52</v>
      </c>
      <c r="L26" s="405">
        <v>91</v>
      </c>
      <c r="M26" s="405">
        <v>90</v>
      </c>
      <c r="N26" s="405">
        <v>48</v>
      </c>
      <c r="O26" s="405">
        <v>14</v>
      </c>
      <c r="P26" s="405">
        <v>5</v>
      </c>
      <c r="Q26" s="405">
        <v>3</v>
      </c>
      <c r="R26" s="405">
        <v>3</v>
      </c>
      <c r="S26" s="405">
        <v>2</v>
      </c>
      <c r="T26" s="401">
        <f t="shared" si="1"/>
        <v>391</v>
      </c>
      <c r="U26" s="243"/>
      <c r="V26" s="105"/>
      <c r="W26" s="239"/>
    </row>
    <row r="27" spans="1:23" ht="22.5" x14ac:dyDescent="0.2">
      <c r="A27" s="233" t="s">
        <v>206</v>
      </c>
      <c r="B27" s="402">
        <v>0</v>
      </c>
      <c r="C27" s="403">
        <v>0</v>
      </c>
      <c r="D27" s="403">
        <v>0</v>
      </c>
      <c r="E27" s="403">
        <v>0</v>
      </c>
      <c r="F27" s="403">
        <v>0</v>
      </c>
      <c r="G27" s="403">
        <v>0</v>
      </c>
      <c r="H27" s="403">
        <v>0</v>
      </c>
      <c r="I27" s="403">
        <v>12</v>
      </c>
      <c r="J27" s="403">
        <v>0</v>
      </c>
      <c r="K27" s="403">
        <v>0</v>
      </c>
      <c r="L27" s="403">
        <v>0</v>
      </c>
      <c r="M27" s="403">
        <v>0</v>
      </c>
      <c r="N27" s="403">
        <v>0</v>
      </c>
      <c r="O27" s="403">
        <v>0</v>
      </c>
      <c r="P27" s="403">
        <v>0</v>
      </c>
      <c r="Q27" s="403">
        <v>0</v>
      </c>
      <c r="R27" s="403">
        <v>0</v>
      </c>
      <c r="S27" s="403">
        <v>0</v>
      </c>
      <c r="T27" s="404">
        <f t="shared" si="1"/>
        <v>12</v>
      </c>
      <c r="U27" s="238"/>
      <c r="V27" s="105"/>
      <c r="W27" s="239"/>
    </row>
    <row r="28" spans="1:23" ht="22.5" x14ac:dyDescent="0.2">
      <c r="A28" s="242" t="s">
        <v>207</v>
      </c>
      <c r="B28" s="400">
        <v>0</v>
      </c>
      <c r="C28" s="405">
        <v>0</v>
      </c>
      <c r="D28" s="405">
        <v>0</v>
      </c>
      <c r="E28" s="405">
        <v>0</v>
      </c>
      <c r="F28" s="405">
        <v>0</v>
      </c>
      <c r="G28" s="405">
        <v>2</v>
      </c>
      <c r="H28" s="405">
        <v>1</v>
      </c>
      <c r="I28" s="405">
        <v>12</v>
      </c>
      <c r="J28" s="405">
        <v>3</v>
      </c>
      <c r="K28" s="405">
        <v>6</v>
      </c>
      <c r="L28" s="405">
        <v>13</v>
      </c>
      <c r="M28" s="405">
        <v>3</v>
      </c>
      <c r="N28" s="405">
        <v>2</v>
      </c>
      <c r="O28" s="405">
        <v>0</v>
      </c>
      <c r="P28" s="405">
        <v>0</v>
      </c>
      <c r="Q28" s="405">
        <v>0</v>
      </c>
      <c r="R28" s="405">
        <v>0</v>
      </c>
      <c r="S28" s="405">
        <v>0</v>
      </c>
      <c r="T28" s="401">
        <f t="shared" si="1"/>
        <v>42</v>
      </c>
      <c r="U28" s="238"/>
      <c r="V28" s="105"/>
      <c r="W28" s="239"/>
    </row>
    <row r="29" spans="1:23" ht="24" customHeight="1" x14ac:dyDescent="0.2">
      <c r="A29" s="233" t="s">
        <v>208</v>
      </c>
      <c r="B29" s="402">
        <v>0</v>
      </c>
      <c r="C29" s="403">
        <v>0</v>
      </c>
      <c r="D29" s="403">
        <v>0</v>
      </c>
      <c r="E29" s="403">
        <v>0</v>
      </c>
      <c r="F29" s="403">
        <v>3</v>
      </c>
      <c r="G29" s="403">
        <v>7</v>
      </c>
      <c r="H29" s="403">
        <v>30</v>
      </c>
      <c r="I29" s="403">
        <v>76</v>
      </c>
      <c r="J29" s="403">
        <v>141</v>
      </c>
      <c r="K29" s="403">
        <v>251</v>
      </c>
      <c r="L29" s="403">
        <v>354</v>
      </c>
      <c r="M29" s="403">
        <v>374</v>
      </c>
      <c r="N29" s="403">
        <v>239</v>
      </c>
      <c r="O29" s="403">
        <v>109</v>
      </c>
      <c r="P29" s="403">
        <v>43</v>
      </c>
      <c r="Q29" s="403">
        <v>19</v>
      </c>
      <c r="R29" s="403">
        <v>3</v>
      </c>
      <c r="S29" s="403">
        <v>3</v>
      </c>
      <c r="T29" s="404">
        <f t="shared" si="1"/>
        <v>1652</v>
      </c>
      <c r="U29" s="238"/>
      <c r="V29" s="105"/>
      <c r="W29" s="239"/>
    </row>
    <row r="30" spans="1:23" ht="15" customHeight="1" x14ac:dyDescent="0.2">
      <c r="A30" s="242" t="s">
        <v>209</v>
      </c>
      <c r="B30" s="400">
        <v>0</v>
      </c>
      <c r="C30" s="405">
        <v>0</v>
      </c>
      <c r="D30" s="405">
        <v>0</v>
      </c>
      <c r="E30" s="405">
        <v>0</v>
      </c>
      <c r="F30" s="405">
        <v>0</v>
      </c>
      <c r="G30" s="405">
        <v>0</v>
      </c>
      <c r="H30" s="405">
        <v>1</v>
      </c>
      <c r="I30" s="405">
        <v>19</v>
      </c>
      <c r="J30" s="405">
        <v>6</v>
      </c>
      <c r="K30" s="405">
        <v>4</v>
      </c>
      <c r="L30" s="405">
        <v>8</v>
      </c>
      <c r="M30" s="405">
        <v>13</v>
      </c>
      <c r="N30" s="405">
        <v>11</v>
      </c>
      <c r="O30" s="405">
        <v>0</v>
      </c>
      <c r="P30" s="405">
        <v>0</v>
      </c>
      <c r="Q30" s="405">
        <v>0</v>
      </c>
      <c r="R30" s="405">
        <v>0</v>
      </c>
      <c r="S30" s="405">
        <v>0</v>
      </c>
      <c r="T30" s="401">
        <f t="shared" si="1"/>
        <v>62</v>
      </c>
      <c r="U30" s="238"/>
      <c r="V30" s="105"/>
      <c r="W30" s="239"/>
    </row>
    <row r="31" spans="1:23" ht="23.25" customHeight="1" x14ac:dyDescent="0.2">
      <c r="A31" s="233" t="s">
        <v>210</v>
      </c>
      <c r="B31" s="402">
        <v>0</v>
      </c>
      <c r="C31" s="403">
        <v>0</v>
      </c>
      <c r="D31" s="403">
        <v>0</v>
      </c>
      <c r="E31" s="403">
        <v>0</v>
      </c>
      <c r="F31" s="403">
        <v>0</v>
      </c>
      <c r="G31" s="403">
        <v>0</v>
      </c>
      <c r="H31" s="403">
        <v>0</v>
      </c>
      <c r="I31" s="403">
        <v>11</v>
      </c>
      <c r="J31" s="403">
        <v>0</v>
      </c>
      <c r="K31" s="403">
        <v>0</v>
      </c>
      <c r="L31" s="403">
        <v>0</v>
      </c>
      <c r="M31" s="403">
        <v>0</v>
      </c>
      <c r="N31" s="403">
        <v>1</v>
      </c>
      <c r="O31" s="403">
        <v>0</v>
      </c>
      <c r="P31" s="403">
        <v>0</v>
      </c>
      <c r="Q31" s="403">
        <v>0</v>
      </c>
      <c r="R31" s="403">
        <v>0</v>
      </c>
      <c r="S31" s="403">
        <v>0</v>
      </c>
      <c r="T31" s="404">
        <f t="shared" si="1"/>
        <v>12</v>
      </c>
      <c r="U31" s="238"/>
      <c r="V31" s="105"/>
      <c r="W31" s="239"/>
    </row>
    <row r="32" spans="1:23" s="241" customFormat="1" ht="15" customHeight="1" x14ac:dyDescent="0.2">
      <c r="A32" s="242" t="s">
        <v>211</v>
      </c>
      <c r="B32" s="400">
        <v>0</v>
      </c>
      <c r="C32" s="405">
        <v>0</v>
      </c>
      <c r="D32" s="405">
        <v>0</v>
      </c>
      <c r="E32" s="405">
        <v>0</v>
      </c>
      <c r="F32" s="405">
        <v>2</v>
      </c>
      <c r="G32" s="405">
        <v>5</v>
      </c>
      <c r="H32" s="405">
        <v>3</v>
      </c>
      <c r="I32" s="405">
        <v>24</v>
      </c>
      <c r="J32" s="405">
        <v>26</v>
      </c>
      <c r="K32" s="405">
        <v>21</v>
      </c>
      <c r="L32" s="405">
        <v>31</v>
      </c>
      <c r="M32" s="405">
        <v>26</v>
      </c>
      <c r="N32" s="405">
        <v>29</v>
      </c>
      <c r="O32" s="405">
        <v>7</v>
      </c>
      <c r="P32" s="405">
        <v>2</v>
      </c>
      <c r="Q32" s="405">
        <v>0</v>
      </c>
      <c r="R32" s="405">
        <v>0</v>
      </c>
      <c r="S32" s="405">
        <v>1</v>
      </c>
      <c r="T32" s="401">
        <f t="shared" si="1"/>
        <v>177</v>
      </c>
      <c r="U32" s="234"/>
      <c r="V32" s="246"/>
      <c r="W32" s="239"/>
    </row>
    <row r="33" spans="1:23" ht="15" customHeight="1" x14ac:dyDescent="0.2">
      <c r="A33" s="233" t="s">
        <v>212</v>
      </c>
      <c r="B33" s="402">
        <f>SUM(B34:B39)</f>
        <v>0</v>
      </c>
      <c r="C33" s="403">
        <f t="shared" ref="C33:S33" si="3">SUM(C34:C39)</f>
        <v>0</v>
      </c>
      <c r="D33" s="403">
        <f t="shared" si="3"/>
        <v>0</v>
      </c>
      <c r="E33" s="403">
        <f t="shared" si="3"/>
        <v>3</v>
      </c>
      <c r="F33" s="403">
        <f t="shared" si="3"/>
        <v>31</v>
      </c>
      <c r="G33" s="403">
        <f t="shared" si="3"/>
        <v>55</v>
      </c>
      <c r="H33" s="403">
        <f t="shared" si="3"/>
        <v>82</v>
      </c>
      <c r="I33" s="403">
        <f t="shared" si="3"/>
        <v>274</v>
      </c>
      <c r="J33" s="403">
        <f t="shared" si="3"/>
        <v>162</v>
      </c>
      <c r="K33" s="403">
        <f t="shared" si="3"/>
        <v>140</v>
      </c>
      <c r="L33" s="403">
        <f t="shared" si="3"/>
        <v>158</v>
      </c>
      <c r="M33" s="403">
        <f t="shared" si="3"/>
        <v>152</v>
      </c>
      <c r="N33" s="403">
        <f t="shared" si="3"/>
        <v>72</v>
      </c>
      <c r="O33" s="403">
        <f t="shared" si="3"/>
        <v>28</v>
      </c>
      <c r="P33" s="403">
        <f t="shared" si="3"/>
        <v>22</v>
      </c>
      <c r="Q33" s="403">
        <f t="shared" si="3"/>
        <v>2</v>
      </c>
      <c r="R33" s="403">
        <f t="shared" si="3"/>
        <v>4</v>
      </c>
      <c r="S33" s="403">
        <f t="shared" si="3"/>
        <v>0</v>
      </c>
      <c r="T33" s="404">
        <f t="shared" si="1"/>
        <v>1185</v>
      </c>
      <c r="U33" s="105"/>
      <c r="V33" s="105"/>
      <c r="W33" s="235"/>
    </row>
    <row r="34" spans="1:23" ht="15" customHeight="1" x14ac:dyDescent="0.2">
      <c r="A34" s="236" t="s">
        <v>213</v>
      </c>
      <c r="B34" s="400">
        <v>0</v>
      </c>
      <c r="C34" s="405">
        <v>0</v>
      </c>
      <c r="D34" s="405">
        <v>0</v>
      </c>
      <c r="E34" s="405">
        <v>0</v>
      </c>
      <c r="F34" s="405">
        <v>0</v>
      </c>
      <c r="G34" s="405">
        <v>2</v>
      </c>
      <c r="H34" s="405">
        <v>2</v>
      </c>
      <c r="I34" s="405">
        <v>33</v>
      </c>
      <c r="J34" s="405">
        <v>2</v>
      </c>
      <c r="K34" s="405">
        <v>1</v>
      </c>
      <c r="L34" s="405">
        <v>3</v>
      </c>
      <c r="M34" s="405">
        <v>0</v>
      </c>
      <c r="N34" s="405">
        <v>0</v>
      </c>
      <c r="O34" s="405">
        <v>0</v>
      </c>
      <c r="P34" s="405">
        <v>0</v>
      </c>
      <c r="Q34" s="405">
        <v>0</v>
      </c>
      <c r="R34" s="405">
        <v>0</v>
      </c>
      <c r="S34" s="405">
        <v>0</v>
      </c>
      <c r="T34" s="401">
        <f t="shared" si="1"/>
        <v>43</v>
      </c>
      <c r="U34" s="238"/>
      <c r="W34" s="247"/>
    </row>
    <row r="35" spans="1:23" ht="15" customHeight="1" x14ac:dyDescent="0.2">
      <c r="A35" s="237" t="s">
        <v>214</v>
      </c>
      <c r="B35" s="402">
        <v>0</v>
      </c>
      <c r="C35" s="403">
        <v>0</v>
      </c>
      <c r="D35" s="403">
        <v>0</v>
      </c>
      <c r="E35" s="403">
        <v>0</v>
      </c>
      <c r="F35" s="403">
        <v>0</v>
      </c>
      <c r="G35" s="403">
        <v>0</v>
      </c>
      <c r="H35" s="403">
        <v>0</v>
      </c>
      <c r="I35" s="403">
        <v>4</v>
      </c>
      <c r="J35" s="403">
        <v>0</v>
      </c>
      <c r="K35" s="403">
        <v>0</v>
      </c>
      <c r="L35" s="403">
        <v>0</v>
      </c>
      <c r="M35" s="403">
        <v>0</v>
      </c>
      <c r="N35" s="403">
        <v>0</v>
      </c>
      <c r="O35" s="403">
        <v>0</v>
      </c>
      <c r="P35" s="403">
        <v>0</v>
      </c>
      <c r="Q35" s="403">
        <v>0</v>
      </c>
      <c r="R35" s="403">
        <v>0</v>
      </c>
      <c r="S35" s="403">
        <v>0</v>
      </c>
      <c r="T35" s="404">
        <f t="shared" si="1"/>
        <v>4</v>
      </c>
      <c r="U35" s="238"/>
      <c r="W35" s="247"/>
    </row>
    <row r="36" spans="1:23" ht="15" customHeight="1" x14ac:dyDescent="0.2">
      <c r="A36" s="236" t="s">
        <v>215</v>
      </c>
      <c r="B36" s="400">
        <v>0</v>
      </c>
      <c r="C36" s="405">
        <v>0</v>
      </c>
      <c r="D36" s="405">
        <v>0</v>
      </c>
      <c r="E36" s="405">
        <v>0</v>
      </c>
      <c r="F36" s="405">
        <v>2</v>
      </c>
      <c r="G36" s="405">
        <v>6</v>
      </c>
      <c r="H36" s="405">
        <v>4</v>
      </c>
      <c r="I36" s="405">
        <v>14</v>
      </c>
      <c r="J36" s="405">
        <v>3</v>
      </c>
      <c r="K36" s="405">
        <v>5</v>
      </c>
      <c r="L36" s="405">
        <v>2</v>
      </c>
      <c r="M36" s="405">
        <v>3</v>
      </c>
      <c r="N36" s="405">
        <v>1</v>
      </c>
      <c r="O36" s="405">
        <v>0</v>
      </c>
      <c r="P36" s="405">
        <v>0</v>
      </c>
      <c r="Q36" s="405">
        <v>0</v>
      </c>
      <c r="R36" s="405">
        <v>0</v>
      </c>
      <c r="S36" s="405">
        <v>0</v>
      </c>
      <c r="T36" s="401">
        <f t="shared" si="1"/>
        <v>40</v>
      </c>
      <c r="U36" s="238"/>
      <c r="W36" s="247"/>
    </row>
    <row r="37" spans="1:23" ht="15" customHeight="1" x14ac:dyDescent="0.2">
      <c r="A37" s="237" t="s">
        <v>216</v>
      </c>
      <c r="B37" s="402">
        <v>0</v>
      </c>
      <c r="C37" s="403">
        <v>0</v>
      </c>
      <c r="D37" s="403">
        <v>0</v>
      </c>
      <c r="E37" s="403">
        <v>0</v>
      </c>
      <c r="F37" s="403">
        <v>0</v>
      </c>
      <c r="G37" s="403">
        <v>0</v>
      </c>
      <c r="H37" s="403">
        <v>0</v>
      </c>
      <c r="I37" s="403">
        <v>14</v>
      </c>
      <c r="J37" s="403">
        <v>0</v>
      </c>
      <c r="K37" s="403">
        <v>0</v>
      </c>
      <c r="L37" s="403">
        <v>0</v>
      </c>
      <c r="M37" s="403">
        <v>0</v>
      </c>
      <c r="N37" s="403">
        <v>0</v>
      </c>
      <c r="O37" s="403">
        <v>0</v>
      </c>
      <c r="P37" s="403">
        <v>0</v>
      </c>
      <c r="Q37" s="403">
        <v>0</v>
      </c>
      <c r="R37" s="403">
        <v>0</v>
      </c>
      <c r="S37" s="403">
        <v>0</v>
      </c>
      <c r="T37" s="404">
        <f t="shared" si="1"/>
        <v>14</v>
      </c>
      <c r="U37" s="238"/>
      <c r="W37" s="247"/>
    </row>
    <row r="38" spans="1:23" ht="15" customHeight="1" x14ac:dyDescent="0.2">
      <c r="A38" s="236" t="s">
        <v>217</v>
      </c>
      <c r="B38" s="400">
        <v>0</v>
      </c>
      <c r="C38" s="405">
        <v>0</v>
      </c>
      <c r="D38" s="405">
        <v>0</v>
      </c>
      <c r="E38" s="405">
        <v>3</v>
      </c>
      <c r="F38" s="405">
        <v>27</v>
      </c>
      <c r="G38" s="405">
        <v>47</v>
      </c>
      <c r="H38" s="405">
        <v>71</v>
      </c>
      <c r="I38" s="405">
        <v>146</v>
      </c>
      <c r="J38" s="405">
        <v>145</v>
      </c>
      <c r="K38" s="405">
        <v>122</v>
      </c>
      <c r="L38" s="405">
        <v>138</v>
      </c>
      <c r="M38" s="405">
        <v>141</v>
      </c>
      <c r="N38" s="405">
        <v>61</v>
      </c>
      <c r="O38" s="405">
        <v>21</v>
      </c>
      <c r="P38" s="405">
        <v>16</v>
      </c>
      <c r="Q38" s="405">
        <v>2</v>
      </c>
      <c r="R38" s="405">
        <v>4</v>
      </c>
      <c r="S38" s="405">
        <v>0</v>
      </c>
      <c r="T38" s="401">
        <f t="shared" si="1"/>
        <v>944</v>
      </c>
      <c r="U38" s="238"/>
      <c r="W38" s="247"/>
    </row>
    <row r="39" spans="1:23" ht="15" customHeight="1" x14ac:dyDescent="0.2">
      <c r="A39" s="237" t="s">
        <v>218</v>
      </c>
      <c r="B39" s="402">
        <v>0</v>
      </c>
      <c r="C39" s="403">
        <v>0</v>
      </c>
      <c r="D39" s="403">
        <v>0</v>
      </c>
      <c r="E39" s="403">
        <v>0</v>
      </c>
      <c r="F39" s="403">
        <v>2</v>
      </c>
      <c r="G39" s="403">
        <v>0</v>
      </c>
      <c r="H39" s="403">
        <v>5</v>
      </c>
      <c r="I39" s="403">
        <v>63</v>
      </c>
      <c r="J39" s="403">
        <v>12</v>
      </c>
      <c r="K39" s="403">
        <v>12</v>
      </c>
      <c r="L39" s="403">
        <v>15</v>
      </c>
      <c r="M39" s="403">
        <v>8</v>
      </c>
      <c r="N39" s="403">
        <v>10</v>
      </c>
      <c r="O39" s="403">
        <v>7</v>
      </c>
      <c r="P39" s="403">
        <v>6</v>
      </c>
      <c r="Q39" s="403">
        <v>0</v>
      </c>
      <c r="R39" s="403">
        <v>0</v>
      </c>
      <c r="S39" s="403">
        <v>0</v>
      </c>
      <c r="T39" s="404">
        <f t="shared" si="1"/>
        <v>140</v>
      </c>
      <c r="U39" s="238"/>
      <c r="W39" s="247"/>
    </row>
    <row r="40" spans="1:23" ht="15" customHeight="1" x14ac:dyDescent="0.2">
      <c r="A40" s="242" t="s">
        <v>219</v>
      </c>
      <c r="B40" s="400">
        <v>4</v>
      </c>
      <c r="C40" s="405">
        <v>15</v>
      </c>
      <c r="D40" s="405">
        <v>25</v>
      </c>
      <c r="E40" s="405">
        <v>17</v>
      </c>
      <c r="F40" s="405">
        <v>9</v>
      </c>
      <c r="G40" s="405">
        <v>14</v>
      </c>
      <c r="H40" s="405">
        <v>233</v>
      </c>
      <c r="I40" s="405">
        <v>46</v>
      </c>
      <c r="J40" s="405">
        <v>35</v>
      </c>
      <c r="K40" s="405">
        <v>18</v>
      </c>
      <c r="L40" s="405">
        <v>41</v>
      </c>
      <c r="M40" s="405">
        <v>24</v>
      </c>
      <c r="N40" s="405">
        <v>12</v>
      </c>
      <c r="O40" s="405">
        <v>5</v>
      </c>
      <c r="P40" s="405">
        <v>2</v>
      </c>
      <c r="Q40" s="405">
        <v>1</v>
      </c>
      <c r="R40" s="405">
        <v>0</v>
      </c>
      <c r="S40" s="405">
        <v>0</v>
      </c>
      <c r="T40" s="401">
        <f t="shared" si="1"/>
        <v>501</v>
      </c>
      <c r="U40" s="238"/>
      <c r="V40" s="105"/>
      <c r="W40" s="235"/>
    </row>
    <row r="41" spans="1:23" ht="15" customHeight="1" thickBot="1" x14ac:dyDescent="0.25">
      <c r="A41" s="248" t="s">
        <v>220</v>
      </c>
      <c r="B41" s="407">
        <f>B13+B16+B17+B18+B19+B22+B23+B24+B25+B26+B27+B28+B29+B30+B31+B32+B33+B40</f>
        <v>8</v>
      </c>
      <c r="C41" s="408">
        <f t="shared" ref="C41:S41" si="4">C13+C16+C17+C18+C19+C22+C23+C24+C25+C26+C27+C28+C29+C30+C31+C32+C33+C40</f>
        <v>15</v>
      </c>
      <c r="D41" s="408">
        <f t="shared" si="4"/>
        <v>27</v>
      </c>
      <c r="E41" s="408">
        <f t="shared" si="4"/>
        <v>22</v>
      </c>
      <c r="F41" s="408">
        <f t="shared" si="4"/>
        <v>114</v>
      </c>
      <c r="G41" s="408">
        <f t="shared" si="4"/>
        <v>164</v>
      </c>
      <c r="H41" s="408">
        <f t="shared" si="4"/>
        <v>502</v>
      </c>
      <c r="I41" s="408">
        <f t="shared" si="4"/>
        <v>817</v>
      </c>
      <c r="J41" s="408">
        <f t="shared" si="4"/>
        <v>937</v>
      </c>
      <c r="K41" s="408">
        <f t="shared" si="4"/>
        <v>1378</v>
      </c>
      <c r="L41" s="408">
        <f t="shared" si="4"/>
        <v>1912</v>
      </c>
      <c r="M41" s="408">
        <f t="shared" si="4"/>
        <v>1763</v>
      </c>
      <c r="N41" s="408">
        <f t="shared" si="4"/>
        <v>1103</v>
      </c>
      <c r="O41" s="408">
        <f t="shared" si="4"/>
        <v>429</v>
      </c>
      <c r="P41" s="408">
        <f t="shared" si="4"/>
        <v>174</v>
      </c>
      <c r="Q41" s="408">
        <f t="shared" si="4"/>
        <v>78</v>
      </c>
      <c r="R41" s="408">
        <f t="shared" si="4"/>
        <v>59</v>
      </c>
      <c r="S41" s="408">
        <f t="shared" si="4"/>
        <v>23</v>
      </c>
      <c r="T41" s="409">
        <f t="shared" si="1"/>
        <v>9525</v>
      </c>
      <c r="U41" s="249"/>
      <c r="V41" s="105"/>
      <c r="W41" s="239"/>
    </row>
    <row r="42" spans="1:23" x14ac:dyDescent="0.2">
      <c r="A42" s="73"/>
    </row>
    <row r="43" spans="1:23" x14ac:dyDescent="0.2">
      <c r="B43" s="128"/>
    </row>
    <row r="44" spans="1:23" x14ac:dyDescent="0.2">
      <c r="F44" s="128"/>
    </row>
    <row r="47" spans="1:23" x14ac:dyDescent="0.2">
      <c r="S47" s="128"/>
    </row>
    <row r="84" ht="11.1" customHeight="1" x14ac:dyDescent="0.2"/>
  </sheetData>
  <mergeCells count="9">
    <mergeCell ref="A10:A12"/>
    <mergeCell ref="B10:T10"/>
    <mergeCell ref="T11:T12"/>
    <mergeCell ref="A1:T1"/>
    <mergeCell ref="A2:T2"/>
    <mergeCell ref="A3:T3"/>
    <mergeCell ref="A5:T5"/>
    <mergeCell ref="A6:T6"/>
    <mergeCell ref="A8:T8"/>
  </mergeCells>
  <printOptions horizontalCentered="1"/>
  <pageMargins left="0.31496062992125984" right="0.19685039370078741" top="0.39370078740157483" bottom="0.23622047244094491" header="0" footer="0.23622047244094491"/>
  <pageSetup scale="77" firstPageNumber="52" orientation="landscape" useFirstPageNumber="1" r:id="rId1"/>
  <headerFooter>
    <oddFooter>&amp;R&amp;P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syncVertical="1" syncRef="A1" transitionEvaluation="1" codeName="Hoja43"/>
  <dimension ref="A1:V58"/>
  <sheetViews>
    <sheetView showGridLines="0" view="pageBreakPreview" zoomScaleNormal="100" zoomScaleSheetLayoutView="75" workbookViewId="0"/>
  </sheetViews>
  <sheetFormatPr baseColWidth="10" defaultColWidth="9.7109375" defaultRowHeight="12.75" x14ac:dyDescent="0.2"/>
  <cols>
    <col min="1" max="1" width="22.5703125" style="81" customWidth="1"/>
    <col min="2" max="2" width="10.85546875" style="81" customWidth="1"/>
    <col min="3" max="3" width="10.7109375" style="81" customWidth="1"/>
    <col min="4" max="4" width="12" style="81" bestFit="1" customWidth="1"/>
    <col min="5" max="5" width="11" style="81" customWidth="1"/>
    <col min="6" max="6" width="12.28515625" style="81" bestFit="1" customWidth="1"/>
    <col min="7" max="7" width="12" style="81" bestFit="1" customWidth="1"/>
    <col min="8" max="8" width="6.7109375" style="81" customWidth="1"/>
    <col min="9" max="9" width="9.85546875" style="81" bestFit="1" customWidth="1"/>
    <col min="10" max="10" width="6.7109375" style="81" customWidth="1"/>
    <col min="11" max="11" width="8.7109375" style="81" customWidth="1"/>
    <col min="12" max="12" width="6.7109375" style="81" customWidth="1"/>
    <col min="13" max="13" width="8.7109375" style="81" customWidth="1"/>
    <col min="14" max="14" width="6.7109375" style="81" customWidth="1"/>
    <col min="15" max="15" width="9.28515625" style="81" bestFit="1" customWidth="1"/>
    <col min="16" max="23" width="7.7109375" style="81" customWidth="1"/>
    <col min="24" max="16384" width="9.7109375" style="81"/>
  </cols>
  <sheetData>
    <row r="1" spans="1:20" ht="4.5" customHeight="1" x14ac:dyDescent="0.2">
      <c r="R1" s="73"/>
      <c r="S1" s="73"/>
      <c r="T1" s="73"/>
    </row>
    <row r="2" spans="1:20" ht="14.25" x14ac:dyDescent="0.2">
      <c r="A2" s="664" t="s">
        <v>223</v>
      </c>
      <c r="B2" s="664"/>
      <c r="C2" s="664"/>
      <c r="D2" s="664"/>
      <c r="E2" s="664"/>
      <c r="F2" s="664"/>
      <c r="G2" s="664"/>
      <c r="H2" s="664"/>
      <c r="I2" s="664"/>
      <c r="J2" s="664"/>
      <c r="K2" s="664"/>
      <c r="L2" s="664"/>
      <c r="M2" s="664"/>
      <c r="N2" s="664"/>
      <c r="O2" s="664"/>
      <c r="R2" s="73"/>
      <c r="S2" s="73"/>
    </row>
    <row r="3" spans="1:20" s="127" customFormat="1" ht="14.25" x14ac:dyDescent="0.2">
      <c r="A3" s="664" t="s">
        <v>224</v>
      </c>
      <c r="B3" s="664"/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Q3" s="98"/>
      <c r="R3" s="98"/>
      <c r="S3" s="98"/>
    </row>
    <row r="4" spans="1:20" s="250" customFormat="1" ht="11.25" x14ac:dyDescent="0.2">
      <c r="A4" s="652"/>
      <c r="B4" s="652"/>
      <c r="C4" s="652"/>
      <c r="D4" s="652"/>
      <c r="E4" s="652"/>
      <c r="F4" s="652"/>
      <c r="G4" s="652"/>
      <c r="H4" s="652"/>
      <c r="I4" s="652"/>
      <c r="J4" s="652"/>
      <c r="K4" s="652"/>
      <c r="L4" s="652"/>
      <c r="M4" s="652"/>
      <c r="N4" s="652"/>
      <c r="O4" s="652"/>
    </row>
    <row r="5" spans="1:20" s="250" customFormat="1" x14ac:dyDescent="0.2">
      <c r="A5" s="665" t="s">
        <v>284</v>
      </c>
      <c r="B5" s="665"/>
      <c r="C5" s="665"/>
      <c r="D5" s="665"/>
      <c r="E5" s="665"/>
      <c r="F5" s="665"/>
      <c r="G5" s="665"/>
      <c r="H5" s="665"/>
      <c r="I5" s="665"/>
      <c r="J5" s="665"/>
      <c r="K5" s="665"/>
      <c r="L5" s="665"/>
      <c r="M5" s="665"/>
      <c r="N5" s="665"/>
      <c r="O5" s="665"/>
    </row>
    <row r="6" spans="1:20" s="250" customFormat="1" ht="6.75" customHeight="1" x14ac:dyDescent="0.2">
      <c r="A6" s="665"/>
      <c r="B6" s="665"/>
      <c r="C6" s="665"/>
      <c r="D6" s="665"/>
      <c r="E6" s="665"/>
      <c r="F6" s="665"/>
      <c r="G6" s="665"/>
      <c r="H6" s="665"/>
      <c r="I6" s="665"/>
      <c r="J6" s="665"/>
      <c r="K6" s="665"/>
      <c r="L6" s="665"/>
      <c r="M6" s="665"/>
      <c r="N6" s="665"/>
      <c r="O6" s="665"/>
    </row>
    <row r="7" spans="1:20" s="250" customFormat="1" ht="6.75" customHeight="1" x14ac:dyDescent="0.2">
      <c r="A7" s="663"/>
      <c r="B7" s="663"/>
      <c r="C7" s="663"/>
      <c r="D7" s="663"/>
      <c r="E7" s="663"/>
      <c r="F7" s="663"/>
      <c r="G7" s="663"/>
      <c r="H7" s="663"/>
      <c r="I7" s="663"/>
      <c r="J7" s="663"/>
      <c r="K7" s="663"/>
      <c r="L7" s="663"/>
      <c r="M7" s="663"/>
      <c r="N7" s="663"/>
      <c r="O7" s="663"/>
    </row>
    <row r="8" spans="1:20" s="250" customFormat="1" x14ac:dyDescent="0.2">
      <c r="A8" s="651" t="s">
        <v>153</v>
      </c>
      <c r="B8" s="651"/>
      <c r="C8" s="651"/>
      <c r="D8" s="651"/>
      <c r="E8" s="651"/>
      <c r="F8" s="651"/>
      <c r="G8" s="651"/>
      <c r="H8" s="651"/>
      <c r="I8" s="651"/>
      <c r="J8" s="651"/>
      <c r="K8" s="651"/>
      <c r="L8" s="651"/>
      <c r="M8" s="651"/>
      <c r="N8" s="651"/>
      <c r="O8" s="651"/>
    </row>
    <row r="9" spans="1:20" s="250" customFormat="1" ht="11.25" x14ac:dyDescent="0.2">
      <c r="A9" s="652"/>
      <c r="B9" s="652"/>
      <c r="C9" s="652"/>
      <c r="D9" s="652"/>
      <c r="E9" s="652"/>
      <c r="F9" s="652"/>
      <c r="G9" s="652"/>
      <c r="H9" s="652"/>
      <c r="I9" s="652"/>
      <c r="J9" s="652"/>
      <c r="K9" s="652"/>
      <c r="L9" s="652"/>
      <c r="M9" s="652"/>
      <c r="N9" s="652"/>
      <c r="O9" s="652"/>
    </row>
    <row r="10" spans="1:20" s="251" customFormat="1" ht="13.5" customHeight="1" x14ac:dyDescent="0.2">
      <c r="A10" s="651" t="s">
        <v>9</v>
      </c>
      <c r="B10" s="651"/>
      <c r="C10" s="651"/>
      <c r="D10" s="651"/>
      <c r="E10" s="651"/>
      <c r="F10" s="651"/>
      <c r="G10" s="651"/>
      <c r="H10" s="651"/>
      <c r="I10" s="651"/>
      <c r="J10" s="651"/>
      <c r="K10" s="651"/>
      <c r="L10" s="651"/>
      <c r="M10" s="651"/>
      <c r="N10" s="651"/>
      <c r="O10" s="651"/>
    </row>
    <row r="11" spans="1:20" s="251" customFormat="1" ht="13.5" customHeight="1" thickBot="1" x14ac:dyDescent="0.25">
      <c r="A11" s="653"/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</row>
    <row r="12" spans="1:20" s="73" customFormat="1" ht="15" customHeight="1" x14ac:dyDescent="0.15">
      <c r="A12" s="654" t="s">
        <v>225</v>
      </c>
      <c r="B12" s="657" t="s">
        <v>226</v>
      </c>
      <c r="C12" s="657" t="s">
        <v>227</v>
      </c>
      <c r="D12" s="660" t="s">
        <v>228</v>
      </c>
      <c r="E12" s="661"/>
      <c r="F12" s="661"/>
      <c r="G12" s="662"/>
      <c r="H12" s="660" t="s">
        <v>229</v>
      </c>
      <c r="I12" s="661"/>
      <c r="J12" s="661"/>
      <c r="K12" s="661"/>
      <c r="L12" s="661"/>
      <c r="M12" s="661"/>
      <c r="N12" s="661"/>
      <c r="O12" s="662"/>
    </row>
    <row r="13" spans="1:20" s="73" customFormat="1" ht="10.5" customHeight="1" x14ac:dyDescent="0.15">
      <c r="A13" s="655"/>
      <c r="B13" s="658"/>
      <c r="C13" s="658"/>
      <c r="D13" s="666" t="s">
        <v>230</v>
      </c>
      <c r="E13" s="673" t="s">
        <v>231</v>
      </c>
      <c r="F13" s="676" t="s">
        <v>232</v>
      </c>
      <c r="G13" s="677" t="s">
        <v>233</v>
      </c>
      <c r="H13" s="680" t="s">
        <v>234</v>
      </c>
      <c r="I13" s="681"/>
      <c r="J13" s="684" t="s">
        <v>231</v>
      </c>
      <c r="K13" s="681"/>
      <c r="L13" s="684" t="s">
        <v>232</v>
      </c>
      <c r="M13" s="681"/>
      <c r="N13" s="669" t="s">
        <v>233</v>
      </c>
      <c r="O13" s="670"/>
    </row>
    <row r="14" spans="1:20" s="73" customFormat="1" ht="10.5" customHeight="1" x14ac:dyDescent="0.15">
      <c r="A14" s="655"/>
      <c r="B14" s="658"/>
      <c r="C14" s="658"/>
      <c r="D14" s="667"/>
      <c r="E14" s="674"/>
      <c r="F14" s="674"/>
      <c r="G14" s="678"/>
      <c r="H14" s="682"/>
      <c r="I14" s="683"/>
      <c r="J14" s="671"/>
      <c r="K14" s="683"/>
      <c r="L14" s="671"/>
      <c r="M14" s="683"/>
      <c r="N14" s="671"/>
      <c r="O14" s="672"/>
    </row>
    <row r="15" spans="1:20" s="73" customFormat="1" ht="10.5" customHeight="1" thickBot="1" x14ac:dyDescent="0.2">
      <c r="A15" s="656"/>
      <c r="B15" s="659"/>
      <c r="C15" s="659"/>
      <c r="D15" s="668"/>
      <c r="E15" s="675"/>
      <c r="F15" s="675"/>
      <c r="G15" s="679"/>
      <c r="H15" s="252" t="s">
        <v>235</v>
      </c>
      <c r="I15" s="252" t="s">
        <v>236</v>
      </c>
      <c r="J15" s="253" t="s">
        <v>235</v>
      </c>
      <c r="K15" s="252" t="s">
        <v>236</v>
      </c>
      <c r="L15" s="253" t="s">
        <v>235</v>
      </c>
      <c r="M15" s="252" t="s">
        <v>236</v>
      </c>
      <c r="N15" s="253" t="s">
        <v>235</v>
      </c>
      <c r="O15" s="254" t="s">
        <v>236</v>
      </c>
    </row>
    <row r="16" spans="1:20" x14ac:dyDescent="0.2">
      <c r="A16" s="255" t="s">
        <v>237</v>
      </c>
      <c r="B16" s="423">
        <f>'8M.N.'!B16+'8M.E.'!B16+'8M.T.'!B16</f>
        <v>89167</v>
      </c>
      <c r="C16" s="423">
        <f>'8M.N.'!C16+'8M.E.'!C16+'8M.T.'!C16</f>
        <v>1469016859.53</v>
      </c>
      <c r="D16" s="424">
        <f>'8M.N.'!D16+'8M.E.'!D16+'8M.T.'!D16</f>
        <v>46425715718</v>
      </c>
      <c r="E16" s="425">
        <f>'8M.N.'!E16+'8M.E.'!E16+'8M.T.'!E16</f>
        <v>4031797318</v>
      </c>
      <c r="F16" s="425">
        <f>'8M.N.'!F16+'8M.E.'!F16+'8M.T.'!F16</f>
        <v>26216808126</v>
      </c>
      <c r="G16" s="426">
        <f>'8M.N.'!G16+'8M.E.'!G16+'8M.T.'!G16</f>
        <v>20478883984</v>
      </c>
      <c r="H16" s="425">
        <f>'8M.N.'!H16+'8M.E.'!H16+'8M.T.'!H16</f>
        <v>188</v>
      </c>
      <c r="I16" s="425">
        <f>'8M.N.'!I16+'8M.E.'!I16+'8M.T.'!I16</f>
        <v>60402042.720000006</v>
      </c>
      <c r="J16" s="425">
        <f>'8M.N.'!J16+'8M.E.'!J16+'8M.T.'!J16</f>
        <v>109</v>
      </c>
      <c r="K16" s="425">
        <f>'8M.N.'!K16+'8M.E.'!K16+'8M.T.'!K16</f>
        <v>22632880.980000004</v>
      </c>
      <c r="L16" s="425">
        <f>'8M.N.'!L16+'8M.E.'!L16+'8M.T.'!L16</f>
        <v>14</v>
      </c>
      <c r="M16" s="425">
        <f>'8M.N.'!M16+'8M.E.'!M16+'8M.T.'!M16</f>
        <v>9832612.9199999999</v>
      </c>
      <c r="N16" s="425">
        <f>'8M.N.'!N16+'8M.E.'!N16+'8M.T.'!N16</f>
        <v>21</v>
      </c>
      <c r="O16" s="426">
        <f>'8M.N.'!O16+'8M.E.'!O16+'8M.T.'!O16</f>
        <v>8593089.2600000016</v>
      </c>
      <c r="Q16" s="256"/>
    </row>
    <row r="17" spans="1:19" x14ac:dyDescent="0.2">
      <c r="A17" s="257" t="s">
        <v>238</v>
      </c>
      <c r="B17" s="427">
        <f>'8M.N.'!B17+'8M.E.'!B17+'8M.T.'!B17</f>
        <v>227871</v>
      </c>
      <c r="C17" s="427">
        <f>'8M.N.'!C17+'8M.E.'!C17+'8M.T.'!C17</f>
        <v>2912410407.4800005</v>
      </c>
      <c r="D17" s="428">
        <f>'8M.N.'!D17+'8M.E.'!D17+'8M.T.'!D17</f>
        <v>138640481979</v>
      </c>
      <c r="E17" s="429">
        <f>'8M.N.'!E17+'8M.E.'!E17+'8M.T.'!E17</f>
        <v>14698092996</v>
      </c>
      <c r="F17" s="429">
        <f>'8M.N.'!F17+'8M.E.'!F17+'8M.T.'!F17</f>
        <v>66454980604</v>
      </c>
      <c r="G17" s="430">
        <f>'8M.N.'!G17+'8M.E.'!G17+'8M.T.'!G17</f>
        <v>80969917369</v>
      </c>
      <c r="H17" s="429">
        <f>'8M.N.'!H17+'8M.E.'!H17+'8M.T.'!H17</f>
        <v>445</v>
      </c>
      <c r="I17" s="429">
        <f>'8M.N.'!I17+'8M.E.'!I17+'8M.T.'!I17</f>
        <v>252085778.94000003</v>
      </c>
      <c r="J17" s="429">
        <f>'8M.N.'!J17+'8M.E.'!J17+'8M.T.'!J17</f>
        <v>196</v>
      </c>
      <c r="K17" s="429">
        <f>'8M.N.'!K17+'8M.E.'!K17+'8M.T.'!K17</f>
        <v>39978823.079999998</v>
      </c>
      <c r="L17" s="429">
        <f>'8M.N.'!L17+'8M.E.'!L17+'8M.T.'!L17</f>
        <v>29</v>
      </c>
      <c r="M17" s="429">
        <f>'8M.N.'!M17+'8M.E.'!M17+'8M.T.'!M17</f>
        <v>16366790</v>
      </c>
      <c r="N17" s="429">
        <f>'8M.N.'!N17+'8M.E.'!N17+'8M.T.'!N17</f>
        <v>181</v>
      </c>
      <c r="O17" s="430">
        <f>'8M.N.'!O17+'8M.E.'!O17+'8M.T.'!O17</f>
        <v>87479156.839999989</v>
      </c>
      <c r="Q17" s="256"/>
    </row>
    <row r="18" spans="1:19" x14ac:dyDescent="0.2">
      <c r="A18" s="258" t="s">
        <v>239</v>
      </c>
      <c r="B18" s="431">
        <f>'8M.N.'!B18+'8M.E.'!B18+'8M.T.'!B18</f>
        <v>58244</v>
      </c>
      <c r="C18" s="431">
        <f>'8M.N.'!C18+'8M.E.'!C18+'8M.T.'!C18</f>
        <v>557641805.19000006</v>
      </c>
      <c r="D18" s="432">
        <f>'8M.N.'!D18+'8M.E.'!D18+'8M.T.'!D18</f>
        <v>25294995310</v>
      </c>
      <c r="E18" s="433">
        <f>'8M.N.'!E18+'8M.E.'!E18+'8M.T.'!E18</f>
        <v>1393393198</v>
      </c>
      <c r="F18" s="433">
        <f>'8M.N.'!F18+'8M.E.'!F18+'8M.T.'!F18</f>
        <v>17477715169</v>
      </c>
      <c r="G18" s="434">
        <f>'8M.N.'!G18+'8M.E.'!G18+'8M.T.'!G18</f>
        <v>17036702577</v>
      </c>
      <c r="H18" s="433">
        <f>'8M.N.'!H18+'8M.E.'!H18+'8M.T.'!H18</f>
        <v>131</v>
      </c>
      <c r="I18" s="433">
        <f>'8M.N.'!I18+'8M.E.'!I18+'8M.T.'!I18</f>
        <v>34106326.859999999</v>
      </c>
      <c r="J18" s="433">
        <f>'8M.N.'!J18+'8M.E.'!J18+'8M.T.'!J18</f>
        <v>30</v>
      </c>
      <c r="K18" s="433">
        <f>'8M.N.'!K18+'8M.E.'!K18+'8M.T.'!K18</f>
        <v>5700000</v>
      </c>
      <c r="L18" s="433">
        <f>'8M.N.'!L18+'8M.E.'!L18+'8M.T.'!L18</f>
        <v>6</v>
      </c>
      <c r="M18" s="433">
        <f>'8M.N.'!M18+'8M.E.'!M18+'8M.T.'!M18</f>
        <v>5037158</v>
      </c>
      <c r="N18" s="433">
        <f>'8M.N.'!N18+'8M.E.'!N18+'8M.T.'!N18</f>
        <v>50</v>
      </c>
      <c r="O18" s="434">
        <f>'8M.N.'!O18+'8M.E.'!O18+'8M.T.'!O18</f>
        <v>31583625.59</v>
      </c>
      <c r="Q18" s="256"/>
    </row>
    <row r="19" spans="1:19" x14ac:dyDescent="0.2">
      <c r="A19" s="257" t="s">
        <v>240</v>
      </c>
      <c r="B19" s="427">
        <f>'8M.N.'!B19+'8M.E.'!B19+'8M.T.'!B19</f>
        <v>73572</v>
      </c>
      <c r="C19" s="427">
        <f>'8M.N.'!C19+'8M.E.'!C19+'8M.T.'!C19</f>
        <v>730772721.91999996</v>
      </c>
      <c r="D19" s="428">
        <f>'8M.N.'!D19+'8M.E.'!D19+'8M.T.'!D19</f>
        <v>28086074028</v>
      </c>
      <c r="E19" s="429">
        <f>'8M.N.'!E19+'8M.E.'!E19+'8M.T.'!E19</f>
        <v>2070867784</v>
      </c>
      <c r="F19" s="429">
        <f>'8M.N.'!F19+'8M.E.'!F19+'8M.T.'!F19</f>
        <v>20239237018</v>
      </c>
      <c r="G19" s="430">
        <f>'8M.N.'!G19+'8M.E.'!G19+'8M.T.'!G19</f>
        <v>16518387139</v>
      </c>
      <c r="H19" s="429">
        <f>'8M.N.'!H19+'8M.E.'!H19+'8M.T.'!H19</f>
        <v>158</v>
      </c>
      <c r="I19" s="429">
        <f>'8M.N.'!I19+'8M.E.'!I19+'8M.T.'!I19</f>
        <v>43924033.740000002</v>
      </c>
      <c r="J19" s="429">
        <f>'8M.N.'!J19+'8M.E.'!J19+'8M.T.'!J19</f>
        <v>34</v>
      </c>
      <c r="K19" s="429">
        <f>'8M.N.'!K19+'8M.E.'!K19+'8M.T.'!K19</f>
        <v>10166146</v>
      </c>
      <c r="L19" s="429">
        <f>'8M.N.'!L19+'8M.E.'!L19+'8M.T.'!L19</f>
        <v>8</v>
      </c>
      <c r="M19" s="429">
        <f>'8M.N.'!M19+'8M.E.'!M19+'8M.T.'!M19</f>
        <v>2763776</v>
      </c>
      <c r="N19" s="429">
        <f>'8M.N.'!N19+'8M.E.'!N19+'8M.T.'!N19</f>
        <v>43</v>
      </c>
      <c r="O19" s="430">
        <f>'8M.N.'!O19+'8M.E.'!O19+'8M.T.'!O19</f>
        <v>10953404.439999999</v>
      </c>
      <c r="Q19" s="256"/>
    </row>
    <row r="20" spans="1:19" x14ac:dyDescent="0.2">
      <c r="A20" s="258" t="s">
        <v>241</v>
      </c>
      <c r="B20" s="431">
        <f>'8M.N.'!B20+'8M.E.'!B20+'8M.T.'!B20</f>
        <v>223103</v>
      </c>
      <c r="C20" s="431">
        <f>'8M.N.'!C20+'8M.E.'!C20+'8M.T.'!C20</f>
        <v>3287444323.1700001</v>
      </c>
      <c r="D20" s="432">
        <f>'8M.N.'!D20+'8M.E.'!D20+'8M.T.'!D20</f>
        <v>144817677189</v>
      </c>
      <c r="E20" s="433">
        <f>'8M.N.'!E20+'8M.E.'!E20+'8M.T.'!E20</f>
        <v>18294740457</v>
      </c>
      <c r="F20" s="433">
        <f>'8M.N.'!F20+'8M.E.'!F20+'8M.T.'!F20</f>
        <v>92369391202</v>
      </c>
      <c r="G20" s="434">
        <f>'8M.N.'!G20+'8M.E.'!G20+'8M.T.'!G20</f>
        <v>67106216091</v>
      </c>
      <c r="H20" s="433">
        <f>'8M.N.'!H20+'8M.E.'!H20+'8M.T.'!H20</f>
        <v>529</v>
      </c>
      <c r="I20" s="433">
        <f>'8M.N.'!I20+'8M.E.'!I20+'8M.T.'!I20</f>
        <v>215785005.06999999</v>
      </c>
      <c r="J20" s="433">
        <f>'8M.N.'!J20+'8M.E.'!J20+'8M.T.'!J20</f>
        <v>190</v>
      </c>
      <c r="K20" s="433">
        <f>'8M.N.'!K20+'8M.E.'!K20+'8M.T.'!K20</f>
        <v>41271762.299999997</v>
      </c>
      <c r="L20" s="433">
        <f>'8M.N.'!L20+'8M.E.'!L20+'8M.T.'!L20</f>
        <v>32</v>
      </c>
      <c r="M20" s="433">
        <f>'8M.N.'!M20+'8M.E.'!M20+'8M.T.'!M20</f>
        <v>13808863.140000001</v>
      </c>
      <c r="N20" s="433">
        <f>'8M.N.'!N20+'8M.E.'!N20+'8M.T.'!N20</f>
        <v>279</v>
      </c>
      <c r="O20" s="434">
        <f>'8M.N.'!O20+'8M.E.'!O20+'8M.T.'!O20</f>
        <v>83154131.169999987</v>
      </c>
      <c r="Q20" s="256"/>
    </row>
    <row r="21" spans="1:19" x14ac:dyDescent="0.2">
      <c r="A21" s="257" t="s">
        <v>242</v>
      </c>
      <c r="B21" s="427">
        <f>'8M.N.'!B21+'8M.E.'!B21+'8M.T.'!B21</f>
        <v>47715</v>
      </c>
      <c r="C21" s="427">
        <f>'8M.N.'!C21+'8M.E.'!C21+'8M.T.'!C21</f>
        <v>497938321.79000008</v>
      </c>
      <c r="D21" s="428">
        <f>'8M.N.'!D21+'8M.E.'!D21+'8M.T.'!D21</f>
        <v>18369668536</v>
      </c>
      <c r="E21" s="429">
        <f>'8M.N.'!E21+'8M.E.'!E21+'8M.T.'!E21</f>
        <v>1631117741</v>
      </c>
      <c r="F21" s="429">
        <f>'8M.N.'!F21+'8M.E.'!F21+'8M.T.'!F21</f>
        <v>12427414246</v>
      </c>
      <c r="G21" s="430">
        <f>'8M.N.'!G21+'8M.E.'!G21+'8M.T.'!G21</f>
        <v>12606700576</v>
      </c>
      <c r="H21" s="429">
        <f>'8M.N.'!H21+'8M.E.'!H21+'8M.T.'!H21</f>
        <v>135</v>
      </c>
      <c r="I21" s="429">
        <f>'8M.N.'!I21+'8M.E.'!I21+'8M.T.'!I21</f>
        <v>55128577.549999997</v>
      </c>
      <c r="J21" s="429">
        <f>'8M.N.'!J21+'8M.E.'!J21+'8M.T.'!J21</f>
        <v>42</v>
      </c>
      <c r="K21" s="429">
        <f>'8M.N.'!K21+'8M.E.'!K21+'8M.T.'!K21</f>
        <v>5535488.1600000001</v>
      </c>
      <c r="L21" s="429">
        <f>'8M.N.'!L21+'8M.E.'!L21+'8M.T.'!L21</f>
        <v>18</v>
      </c>
      <c r="M21" s="429">
        <f>'8M.N.'!M21+'8M.E.'!M21+'8M.T.'!M21</f>
        <v>10656490.15</v>
      </c>
      <c r="N21" s="429">
        <f>'8M.N.'!N21+'8M.E.'!N21+'8M.T.'!N21</f>
        <v>19</v>
      </c>
      <c r="O21" s="430">
        <f>'8M.N.'!O21+'8M.E.'!O21+'8M.T.'!O21</f>
        <v>4455892.57</v>
      </c>
      <c r="Q21" s="256"/>
    </row>
    <row r="22" spans="1:19" x14ac:dyDescent="0.2">
      <c r="A22" s="258" t="s">
        <v>243</v>
      </c>
      <c r="B22" s="431">
        <f>'8M.N.'!B22+'8M.E.'!B22+'8M.T.'!B22</f>
        <v>198304</v>
      </c>
      <c r="C22" s="431">
        <f>'8M.N.'!C22+'8M.E.'!C22+'8M.T.'!C22</f>
        <v>1962258181.3999999</v>
      </c>
      <c r="D22" s="432">
        <f>'8M.N.'!D22+'8M.E.'!D22+'8M.T.'!D22</f>
        <v>73856625988</v>
      </c>
      <c r="E22" s="433">
        <f>'8M.N.'!E22+'8M.E.'!E22+'8M.T.'!E22</f>
        <v>3881616139</v>
      </c>
      <c r="F22" s="433">
        <f>'8M.N.'!F22+'8M.E.'!F22+'8M.T.'!F22</f>
        <v>44170820767</v>
      </c>
      <c r="G22" s="434">
        <f>'8M.N.'!G22+'8M.E.'!G22+'8M.T.'!G22</f>
        <v>40148002487</v>
      </c>
      <c r="H22" s="433">
        <f>'8M.N.'!H22+'8M.E.'!H22+'8M.T.'!H22</f>
        <v>537</v>
      </c>
      <c r="I22" s="433">
        <f>'8M.N.'!I22+'8M.E.'!I22+'8M.T.'!I22</f>
        <v>158310251.45999998</v>
      </c>
      <c r="J22" s="433">
        <f>'8M.N.'!J22+'8M.E.'!J22+'8M.T.'!J22</f>
        <v>72</v>
      </c>
      <c r="K22" s="433">
        <f>'8M.N.'!K22+'8M.E.'!K22+'8M.T.'!K22</f>
        <v>10135488.16</v>
      </c>
      <c r="L22" s="433">
        <f>'8M.N.'!L22+'8M.E.'!L22+'8M.T.'!L22</f>
        <v>24</v>
      </c>
      <c r="M22" s="433">
        <f>'8M.N.'!M22+'8M.E.'!M22+'8M.T.'!M22</f>
        <v>4632500</v>
      </c>
      <c r="N22" s="433">
        <f>'8M.N.'!N22+'8M.E.'!N22+'8M.T.'!N22</f>
        <v>56</v>
      </c>
      <c r="O22" s="434">
        <f>'8M.N.'!O22+'8M.E.'!O22+'8M.T.'!O22</f>
        <v>16094728.300000001</v>
      </c>
      <c r="Q22" s="256"/>
    </row>
    <row r="23" spans="1:19" x14ac:dyDescent="0.2">
      <c r="A23" s="257" t="s">
        <v>244</v>
      </c>
      <c r="B23" s="427">
        <f>'8M.N.'!B23+'8M.E.'!B23+'8M.T.'!B23</f>
        <v>243398</v>
      </c>
      <c r="C23" s="427">
        <f>'8M.N.'!C23+'8M.E.'!C23+'8M.T.'!C23</f>
        <v>2857518717.6599998</v>
      </c>
      <c r="D23" s="428">
        <f>'8M.N.'!D23+'8M.E.'!D23+'8M.T.'!D23</f>
        <v>125444668570</v>
      </c>
      <c r="E23" s="429">
        <f>'8M.N.'!E23+'8M.E.'!E23+'8M.T.'!E23</f>
        <v>15322942268</v>
      </c>
      <c r="F23" s="429">
        <f>'8M.N.'!F23+'8M.E.'!F23+'8M.T.'!F23</f>
        <v>72382690643</v>
      </c>
      <c r="G23" s="430">
        <f>'8M.N.'!G23+'8M.E.'!G23+'8M.T.'!G23</f>
        <v>63392607334</v>
      </c>
      <c r="H23" s="429">
        <f>'8M.N.'!H23+'8M.E.'!H23+'8M.T.'!H23</f>
        <v>540</v>
      </c>
      <c r="I23" s="429">
        <f>'8M.N.'!I23+'8M.E.'!I23+'8M.T.'!I23</f>
        <v>257339056.58000001</v>
      </c>
      <c r="J23" s="429">
        <f>'8M.N.'!J23+'8M.E.'!J23+'8M.T.'!J23</f>
        <v>283</v>
      </c>
      <c r="K23" s="429">
        <f>'8M.N.'!K23+'8M.E.'!K23+'8M.T.'!K23</f>
        <v>47199835.219999999</v>
      </c>
      <c r="L23" s="429">
        <f>'8M.N.'!L23+'8M.E.'!L23+'8M.T.'!L23</f>
        <v>45</v>
      </c>
      <c r="M23" s="429">
        <f>'8M.N.'!M23+'8M.E.'!M23+'8M.T.'!M23</f>
        <v>29651065.960000001</v>
      </c>
      <c r="N23" s="429">
        <f>'8M.N.'!N23+'8M.E.'!N23+'8M.T.'!N23</f>
        <v>145</v>
      </c>
      <c r="O23" s="430">
        <f>'8M.N.'!O23+'8M.E.'!O23+'8M.T.'!O23</f>
        <v>43779023.350000001</v>
      </c>
      <c r="Q23" s="256"/>
    </row>
    <row r="24" spans="1:19" x14ac:dyDescent="0.2">
      <c r="A24" s="258" t="s">
        <v>245</v>
      </c>
      <c r="B24" s="431">
        <f>'8M.N.'!B24+'8M.E.'!B24+'8M.T.'!B24</f>
        <v>1696173</v>
      </c>
      <c r="C24" s="431">
        <f>'8M.N.'!C24+'8M.E.'!C24+'8M.T.'!C24</f>
        <v>32090202719.41</v>
      </c>
      <c r="D24" s="432">
        <f>'8M.N.'!D24+'8M.E.'!D24+'8M.T.'!D24</f>
        <v>1038677622664</v>
      </c>
      <c r="E24" s="433">
        <f>'8M.N.'!E24+'8M.E.'!E24+'8M.T.'!E24</f>
        <v>98944300119</v>
      </c>
      <c r="F24" s="433">
        <f>'8M.N.'!F24+'8M.E.'!F24+'8M.T.'!F24</f>
        <v>459634767067</v>
      </c>
      <c r="G24" s="434">
        <f>'8M.N.'!G24+'8M.E.'!G24+'8M.T.'!G24</f>
        <v>426447119582</v>
      </c>
      <c r="H24" s="433">
        <f>'8M.N.'!H24+'8M.E.'!H24+'8M.T.'!H24</f>
        <v>3823</v>
      </c>
      <c r="I24" s="433">
        <f>'8M.N.'!I24+'8M.E.'!I24+'8M.T.'!I24</f>
        <v>1550701564.5999999</v>
      </c>
      <c r="J24" s="433">
        <f>'8M.N.'!J24+'8M.E.'!J24+'8M.T.'!J24</f>
        <v>1135</v>
      </c>
      <c r="K24" s="433">
        <f>'8M.N.'!K24+'8M.E.'!K24+'8M.T.'!K24</f>
        <v>219268392.10000002</v>
      </c>
      <c r="L24" s="433">
        <f>'8M.N.'!L24+'8M.E.'!L24+'8M.T.'!L24</f>
        <v>93</v>
      </c>
      <c r="M24" s="433">
        <f>'8M.N.'!M24+'8M.E.'!M24+'8M.T.'!M24</f>
        <v>74753732.329999998</v>
      </c>
      <c r="N24" s="433">
        <f>'8M.N.'!N24+'8M.E.'!N24+'8M.T.'!N24</f>
        <v>272</v>
      </c>
      <c r="O24" s="434">
        <f>'8M.N.'!O24+'8M.E.'!O24+'8M.T.'!O24</f>
        <v>127842476.70000002</v>
      </c>
      <c r="Q24" s="256"/>
    </row>
    <row r="25" spans="1:19" x14ac:dyDescent="0.2">
      <c r="A25" s="257" t="s">
        <v>246</v>
      </c>
      <c r="B25" s="427">
        <f>'8M.N.'!B25+'8M.E.'!B25+'8M.T.'!B25</f>
        <v>114495</v>
      </c>
      <c r="C25" s="427">
        <f>'8M.N.'!C25+'8M.E.'!C25+'8M.T.'!C25</f>
        <v>1231886533.1200001</v>
      </c>
      <c r="D25" s="428">
        <f>'8M.N.'!D25+'8M.E.'!D25+'8M.T.'!D25</f>
        <v>51040386442</v>
      </c>
      <c r="E25" s="429">
        <f>'8M.N.'!E25+'8M.E.'!E25+'8M.T.'!E25</f>
        <v>4138242913</v>
      </c>
      <c r="F25" s="429">
        <f>'8M.N.'!F25+'8M.E.'!F25+'8M.T.'!F25</f>
        <v>32134760932</v>
      </c>
      <c r="G25" s="430">
        <f>'8M.N.'!G25+'8M.E.'!G25+'8M.T.'!G25</f>
        <v>28427097559</v>
      </c>
      <c r="H25" s="429">
        <f>'8M.N.'!H25+'8M.E.'!H25+'8M.T.'!H25</f>
        <v>343</v>
      </c>
      <c r="I25" s="429">
        <f>'8M.N.'!I25+'8M.E.'!I25+'8M.T.'!I25</f>
        <v>112313410.23999998</v>
      </c>
      <c r="J25" s="429">
        <f>'8M.N.'!J25+'8M.E.'!J25+'8M.T.'!J25</f>
        <v>68</v>
      </c>
      <c r="K25" s="429">
        <f>'8M.N.'!K25+'8M.E.'!K25+'8M.T.'!K25</f>
        <v>11444813.82</v>
      </c>
      <c r="L25" s="429">
        <f>'8M.N.'!L25+'8M.E.'!L25+'8M.T.'!L25</f>
        <v>13</v>
      </c>
      <c r="M25" s="429">
        <f>'8M.N.'!M25+'8M.E.'!M25+'8M.T.'!M25</f>
        <v>4601218</v>
      </c>
      <c r="N25" s="429">
        <f>'8M.N.'!N25+'8M.E.'!N25+'8M.T.'!N25</f>
        <v>81</v>
      </c>
      <c r="O25" s="430">
        <f>'8M.N.'!O25+'8M.E.'!O25+'8M.T.'!O25</f>
        <v>28666264</v>
      </c>
      <c r="Q25" s="256"/>
    </row>
    <row r="26" spans="1:19" x14ac:dyDescent="0.2">
      <c r="A26" s="258" t="s">
        <v>247</v>
      </c>
      <c r="B26" s="431">
        <f>'8M.N.'!B26+'8M.E.'!B26+'8M.T.'!B26</f>
        <v>338113</v>
      </c>
      <c r="C26" s="431">
        <f>'8M.N.'!C26+'8M.E.'!C26+'8M.T.'!C26</f>
        <v>5446405413.8299999</v>
      </c>
      <c r="D26" s="432">
        <f>'8M.N.'!D26+'8M.E.'!D26+'8M.T.'!D26</f>
        <v>160281038223</v>
      </c>
      <c r="E26" s="433">
        <f>'8M.N.'!E26+'8M.E.'!E26+'8M.T.'!E26</f>
        <v>19100941421</v>
      </c>
      <c r="F26" s="433">
        <f>'8M.N.'!F26+'8M.E.'!F26+'8M.T.'!F26</f>
        <v>96163607986</v>
      </c>
      <c r="G26" s="434">
        <f>'8M.N.'!G26+'8M.E.'!G26+'8M.T.'!G26</f>
        <v>91600605095</v>
      </c>
      <c r="H26" s="433">
        <f>'8M.N.'!H26+'8M.E.'!H26+'8M.T.'!H26</f>
        <v>662</v>
      </c>
      <c r="I26" s="433">
        <f>'8M.N.'!I26+'8M.E.'!I26+'8M.T.'!I26</f>
        <v>221339489.59999999</v>
      </c>
      <c r="J26" s="433">
        <f>'8M.N.'!J26+'8M.E.'!J26+'8M.T.'!J26</f>
        <v>268</v>
      </c>
      <c r="K26" s="433">
        <f>'8M.N.'!K26+'8M.E.'!K26+'8M.T.'!K26</f>
        <v>61642061.659999996</v>
      </c>
      <c r="L26" s="433">
        <f>'8M.N.'!L26+'8M.E.'!L26+'8M.T.'!L26</f>
        <v>44</v>
      </c>
      <c r="M26" s="433">
        <f>'8M.N.'!M26+'8M.E.'!M26+'8M.T.'!M26</f>
        <v>15916721.060000001</v>
      </c>
      <c r="N26" s="433">
        <f>'8M.N.'!N26+'8M.E.'!N26+'8M.T.'!N26</f>
        <v>130</v>
      </c>
      <c r="O26" s="434">
        <f>'8M.N.'!O26+'8M.E.'!O26+'8M.T.'!O26</f>
        <v>65815209.219999999</v>
      </c>
      <c r="Q26" s="256"/>
    </row>
    <row r="27" spans="1:19" x14ac:dyDescent="0.2">
      <c r="A27" s="257" t="s">
        <v>248</v>
      </c>
      <c r="B27" s="427">
        <f>'8M.N.'!B27+'8M.E.'!B27+'8M.T.'!B27</f>
        <v>135166</v>
      </c>
      <c r="C27" s="427">
        <f>'8M.N.'!C27+'8M.E.'!C27+'8M.T.'!C27</f>
        <v>1233199469.1300001</v>
      </c>
      <c r="D27" s="428">
        <f>'8M.N.'!D27+'8M.E.'!D27+'8M.T.'!D27</f>
        <v>46686751416</v>
      </c>
      <c r="E27" s="429">
        <f>'8M.N.'!E27+'8M.E.'!E27+'8M.T.'!E27</f>
        <v>2508939051</v>
      </c>
      <c r="F27" s="429">
        <f>'8M.N.'!F27+'8M.E.'!F27+'8M.T.'!F27</f>
        <v>30589792290</v>
      </c>
      <c r="G27" s="430">
        <f>'8M.N.'!G27+'8M.E.'!G27+'8M.T.'!G27</f>
        <v>32341584371</v>
      </c>
      <c r="H27" s="429">
        <f>'8M.N.'!H27+'8M.E.'!H27+'8M.T.'!H27</f>
        <v>446</v>
      </c>
      <c r="I27" s="429">
        <f>'8M.N.'!I27+'8M.E.'!I27+'8M.T.'!I27</f>
        <v>160525264.28</v>
      </c>
      <c r="J27" s="429">
        <f>'8M.N.'!J27+'8M.E.'!J27+'8M.T.'!J27</f>
        <v>119</v>
      </c>
      <c r="K27" s="429">
        <f>'8M.N.'!K27+'8M.E.'!K27+'8M.T.'!K27</f>
        <v>17583635.169999998</v>
      </c>
      <c r="L27" s="429">
        <f>'8M.N.'!L27+'8M.E.'!L27+'8M.T.'!L27</f>
        <v>42</v>
      </c>
      <c r="M27" s="429">
        <f>'8M.N.'!M27+'8M.E.'!M27+'8M.T.'!M27</f>
        <v>28020475.52</v>
      </c>
      <c r="N27" s="429">
        <f>'8M.N.'!N27+'8M.E.'!N27+'8M.T.'!N27</f>
        <v>41</v>
      </c>
      <c r="O27" s="430">
        <f>'8M.N.'!O27+'8M.E.'!O27+'8M.T.'!O27</f>
        <v>10758281</v>
      </c>
      <c r="Q27" s="256"/>
    </row>
    <row r="28" spans="1:19" x14ac:dyDescent="0.2">
      <c r="A28" s="258" t="s">
        <v>249</v>
      </c>
      <c r="B28" s="431">
        <f>'8M.N.'!B28+'8M.E.'!B28+'8M.T.'!B28</f>
        <v>141880</v>
      </c>
      <c r="C28" s="431">
        <f>'8M.N.'!C28+'8M.E.'!C28+'8M.T.'!C28</f>
        <v>1536774395.96</v>
      </c>
      <c r="D28" s="432">
        <f>'8M.N.'!D28+'8M.E.'!D28+'8M.T.'!D28</f>
        <v>53643928132</v>
      </c>
      <c r="E28" s="433">
        <f>'8M.N.'!E28+'8M.E.'!E28+'8M.T.'!E28</f>
        <v>2869358324</v>
      </c>
      <c r="F28" s="433">
        <f>'8M.N.'!F28+'8M.E.'!F28+'8M.T.'!F28</f>
        <v>35853455877</v>
      </c>
      <c r="G28" s="434">
        <f>'8M.N.'!G28+'8M.E.'!G28+'8M.T.'!G28</f>
        <v>27293604739</v>
      </c>
      <c r="H28" s="433">
        <f>'8M.N.'!H28+'8M.E.'!H28+'8M.T.'!H28</f>
        <v>348</v>
      </c>
      <c r="I28" s="433">
        <f>'8M.N.'!I28+'8M.E.'!I28+'8M.T.'!I28</f>
        <v>89101979.669999987</v>
      </c>
      <c r="J28" s="433">
        <f>'8M.N.'!J28+'8M.E.'!J28+'8M.T.'!J28</f>
        <v>108</v>
      </c>
      <c r="K28" s="433">
        <f>'8M.N.'!K28+'8M.E.'!K28+'8M.T.'!K28</f>
        <v>11321543.16</v>
      </c>
      <c r="L28" s="433">
        <f>'8M.N.'!L28+'8M.E.'!L28+'8M.T.'!L28</f>
        <v>18</v>
      </c>
      <c r="M28" s="433">
        <f>'8M.N.'!M28+'8M.E.'!M28+'8M.T.'!M28</f>
        <v>7789000</v>
      </c>
      <c r="N28" s="433">
        <f>'8M.N.'!N28+'8M.E.'!N28+'8M.T.'!N28</f>
        <v>48</v>
      </c>
      <c r="O28" s="434">
        <f>'8M.N.'!O28+'8M.E.'!O28+'8M.T.'!O28</f>
        <v>14404579</v>
      </c>
      <c r="Q28" s="256"/>
    </row>
    <row r="29" spans="1:19" x14ac:dyDescent="0.2">
      <c r="A29" s="257" t="s">
        <v>250</v>
      </c>
      <c r="B29" s="427">
        <f>'8M.N.'!B29+'8M.E.'!B29+'8M.T.'!B29</f>
        <v>516458</v>
      </c>
      <c r="C29" s="427">
        <f>'8M.N.'!C29+'8M.E.'!C29+'8M.T.'!C29</f>
        <v>9476446528.5099983</v>
      </c>
      <c r="D29" s="428">
        <f>'8M.N.'!D29+'8M.E.'!D29+'8M.T.'!D29</f>
        <v>364247623585</v>
      </c>
      <c r="E29" s="429">
        <f>'8M.N.'!E29+'8M.E.'!E29+'8M.T.'!E29</f>
        <v>55607700560</v>
      </c>
      <c r="F29" s="429">
        <f>'8M.N.'!F29+'8M.E.'!F29+'8M.T.'!F29</f>
        <v>209593322060</v>
      </c>
      <c r="G29" s="430">
        <f>'8M.N.'!G29+'8M.E.'!G29+'8M.T.'!G29</f>
        <v>175457792759</v>
      </c>
      <c r="H29" s="429">
        <f>'8M.N.'!H29+'8M.E.'!H29+'8M.T.'!H29</f>
        <v>1020</v>
      </c>
      <c r="I29" s="429">
        <f>'8M.N.'!I29+'8M.E.'!I29+'8M.T.'!I29</f>
        <v>520856643.56999993</v>
      </c>
      <c r="J29" s="429">
        <f>'8M.N.'!J29+'8M.E.'!J29+'8M.T.'!J29</f>
        <v>683</v>
      </c>
      <c r="K29" s="429">
        <f>'8M.N.'!K29+'8M.E.'!K29+'8M.T.'!K29</f>
        <v>247321041.57999998</v>
      </c>
      <c r="L29" s="429">
        <f>'8M.N.'!L29+'8M.E.'!L29+'8M.T.'!L29</f>
        <v>74</v>
      </c>
      <c r="M29" s="429">
        <f>'8M.N.'!M29+'8M.E.'!M29+'8M.T.'!M29</f>
        <v>62063116.280000001</v>
      </c>
      <c r="N29" s="429">
        <f>'8M.N.'!N29+'8M.E.'!N29+'8M.T.'!N29</f>
        <v>238</v>
      </c>
      <c r="O29" s="430">
        <f>'8M.N.'!O29+'8M.E.'!O29+'8M.T.'!O29</f>
        <v>81478541.180000007</v>
      </c>
      <c r="Q29" s="256"/>
      <c r="S29" s="259">
        <f>Q30+Q23+Q40+Q24+Q27+Q45+Q43</f>
        <v>0</v>
      </c>
    </row>
    <row r="30" spans="1:19" x14ac:dyDescent="0.2">
      <c r="A30" s="258" t="s">
        <v>251</v>
      </c>
      <c r="B30" s="431">
        <f>'8M.N.'!B30+'8M.E.'!B30+'8M.T.'!B30</f>
        <v>1051634</v>
      </c>
      <c r="C30" s="431">
        <f>'8M.N.'!C30+'8M.E.'!C30+'8M.T.'!C30</f>
        <v>11796045196.690001</v>
      </c>
      <c r="D30" s="432">
        <f>'8M.N.'!D30+'8M.E.'!D30+'8M.T.'!D30</f>
        <v>453777814078</v>
      </c>
      <c r="E30" s="433">
        <f>'8M.N.'!E30+'8M.E.'!E30+'8M.T.'!E30</f>
        <v>45361689852</v>
      </c>
      <c r="F30" s="433">
        <f>'8M.N.'!F30+'8M.E.'!F30+'8M.T.'!F30</f>
        <v>274357489714</v>
      </c>
      <c r="G30" s="434">
        <f>'8M.N.'!G30+'8M.E.'!G30+'8M.T.'!G30</f>
        <v>218078160305</v>
      </c>
      <c r="H30" s="433">
        <f>'8M.N.'!H30+'8M.E.'!H30+'8M.T.'!H30</f>
        <v>2064</v>
      </c>
      <c r="I30" s="433">
        <f>'8M.N.'!I30+'8M.E.'!I30+'8M.T.'!I30</f>
        <v>847849153.16000009</v>
      </c>
      <c r="J30" s="433">
        <f>'8M.N.'!J30+'8M.E.'!J30+'8M.T.'!J30</f>
        <v>748</v>
      </c>
      <c r="K30" s="433">
        <f>'8M.N.'!K30+'8M.E.'!K30+'8M.T.'!K30</f>
        <v>140822441.49000001</v>
      </c>
      <c r="L30" s="433">
        <f>'8M.N.'!L30+'8M.E.'!L30+'8M.T.'!L30</f>
        <v>100</v>
      </c>
      <c r="M30" s="433">
        <f>'8M.N.'!M30+'8M.E.'!M30+'8M.T.'!M30</f>
        <v>37951471.920000002</v>
      </c>
      <c r="N30" s="433">
        <f>'8M.N.'!N30+'8M.E.'!N30+'8M.T.'!N30</f>
        <v>170</v>
      </c>
      <c r="O30" s="434">
        <f>'8M.N.'!O30+'8M.E.'!O30+'8M.T.'!O30</f>
        <v>71028669.109999999</v>
      </c>
      <c r="Q30" s="256"/>
    </row>
    <row r="31" spans="1:19" x14ac:dyDescent="0.2">
      <c r="A31" s="257" t="s">
        <v>252</v>
      </c>
      <c r="B31" s="427">
        <f>'8M.N.'!B31+'8M.E.'!B31+'8M.T.'!B31</f>
        <v>230916</v>
      </c>
      <c r="C31" s="427">
        <f>'8M.N.'!C31+'8M.E.'!C31+'8M.T.'!C31</f>
        <v>3149960174.6900001</v>
      </c>
      <c r="D31" s="428">
        <f>'8M.N.'!D31+'8M.E.'!D31+'8M.T.'!D31</f>
        <v>88656624342</v>
      </c>
      <c r="E31" s="429">
        <f>'8M.N.'!E31+'8M.E.'!E31+'8M.T.'!E31</f>
        <v>9935088135</v>
      </c>
      <c r="F31" s="429">
        <f>'8M.N.'!F31+'8M.E.'!F31+'8M.T.'!F31</f>
        <v>60567883970</v>
      </c>
      <c r="G31" s="430">
        <f>'8M.N.'!G31+'8M.E.'!G31+'8M.T.'!G31</f>
        <v>41875321778</v>
      </c>
      <c r="H31" s="429">
        <f>'8M.N.'!H31+'8M.E.'!H31+'8M.T.'!H31</f>
        <v>569</v>
      </c>
      <c r="I31" s="429">
        <f>'8M.N.'!I31+'8M.E.'!I31+'8M.T.'!I31</f>
        <v>204901002.14000005</v>
      </c>
      <c r="J31" s="429">
        <f>'8M.N.'!J31+'8M.E.'!J31+'8M.T.'!J31</f>
        <v>172</v>
      </c>
      <c r="K31" s="429">
        <f>'8M.N.'!K31+'8M.E.'!K31+'8M.T.'!K31</f>
        <v>33175702.219999999</v>
      </c>
      <c r="L31" s="429">
        <f>'8M.N.'!L31+'8M.E.'!L31+'8M.T.'!L31</f>
        <v>56</v>
      </c>
      <c r="M31" s="429">
        <f>'8M.N.'!M31+'8M.E.'!M31+'8M.T.'!M31</f>
        <v>35271644.520000003</v>
      </c>
      <c r="N31" s="429">
        <f>'8M.N.'!N31+'8M.E.'!N31+'8M.T.'!N31</f>
        <v>42</v>
      </c>
      <c r="O31" s="430">
        <f>'8M.N.'!O31+'8M.E.'!O31+'8M.T.'!O31</f>
        <v>15104551.890000001</v>
      </c>
      <c r="Q31" s="256"/>
    </row>
    <row r="32" spans="1:19" ht="11.1" customHeight="1" x14ac:dyDescent="0.2">
      <c r="A32" s="258" t="s">
        <v>253</v>
      </c>
      <c r="B32" s="431">
        <f>'8M.N.'!B32+'8M.E.'!B32+'8M.T.'!B32</f>
        <v>118459</v>
      </c>
      <c r="C32" s="431">
        <f>'8M.N.'!C32+'8M.E.'!C32+'8M.T.'!C32</f>
        <v>1770062531.8999999</v>
      </c>
      <c r="D32" s="432">
        <f>'8M.N.'!D32+'8M.E.'!D32+'8M.T.'!D32</f>
        <v>48005343553</v>
      </c>
      <c r="E32" s="433">
        <f>'8M.N.'!E32+'8M.E.'!E32+'8M.T.'!E32</f>
        <v>5384160473</v>
      </c>
      <c r="F32" s="433">
        <f>'8M.N.'!F32+'8M.E.'!F32+'8M.T.'!F32</f>
        <v>32622633896</v>
      </c>
      <c r="G32" s="434">
        <f>'8M.N.'!G32+'8M.E.'!G32+'8M.T.'!G32</f>
        <v>25984266518</v>
      </c>
      <c r="H32" s="433">
        <f>'8M.N.'!H32+'8M.E.'!H32+'8M.T.'!H32</f>
        <v>260</v>
      </c>
      <c r="I32" s="433">
        <f>'8M.N.'!I32+'8M.E.'!I32+'8M.T.'!I32</f>
        <v>136637697.94999999</v>
      </c>
      <c r="J32" s="433">
        <f>'8M.N.'!J32+'8M.E.'!J32+'8M.T.'!J32</f>
        <v>148</v>
      </c>
      <c r="K32" s="433">
        <f>'8M.N.'!K32+'8M.E.'!K32+'8M.T.'!K32</f>
        <v>19695546</v>
      </c>
      <c r="L32" s="433">
        <f>'8M.N.'!L32+'8M.E.'!L32+'8M.T.'!L32</f>
        <v>10</v>
      </c>
      <c r="M32" s="433">
        <f>'8M.N.'!M32+'8M.E.'!M32+'8M.T.'!M32</f>
        <v>3450000</v>
      </c>
      <c r="N32" s="433">
        <f>'8M.N.'!N32+'8M.E.'!N32+'8M.T.'!N32</f>
        <v>20</v>
      </c>
      <c r="O32" s="434">
        <f>'8M.N.'!O32+'8M.E.'!O32+'8M.T.'!O32</f>
        <v>6846811.4100000001</v>
      </c>
      <c r="Q32" s="256"/>
    </row>
    <row r="33" spans="1:22" x14ac:dyDescent="0.2">
      <c r="A33" s="257" t="s">
        <v>254</v>
      </c>
      <c r="B33" s="427">
        <f>'8M.N.'!B33+'8M.E.'!B33+'8M.T.'!B33</f>
        <v>89130</v>
      </c>
      <c r="C33" s="427">
        <f>'8M.N.'!C33+'8M.E.'!C33+'8M.T.'!C33</f>
        <v>751932713.9000001</v>
      </c>
      <c r="D33" s="428">
        <f>'8M.N.'!D33+'8M.E.'!D33+'8M.T.'!D33</f>
        <v>32350715706</v>
      </c>
      <c r="E33" s="429">
        <f>'8M.N.'!E33+'8M.E.'!E33+'8M.T.'!E33</f>
        <v>3287160183</v>
      </c>
      <c r="F33" s="429">
        <f>'8M.N.'!F33+'8M.E.'!F33+'8M.T.'!F33</f>
        <v>22329383338</v>
      </c>
      <c r="G33" s="430">
        <f>'8M.N.'!G33+'8M.E.'!G33+'8M.T.'!G33</f>
        <v>14406253207</v>
      </c>
      <c r="H33" s="429">
        <f>'8M.N.'!H33+'8M.E.'!H33+'8M.T.'!H33</f>
        <v>216</v>
      </c>
      <c r="I33" s="429">
        <f>'8M.N.'!I33+'8M.E.'!I33+'8M.T.'!I33</f>
        <v>70022076.620000005</v>
      </c>
      <c r="J33" s="429">
        <f>'8M.N.'!J33+'8M.E.'!J33+'8M.T.'!J33</f>
        <v>31</v>
      </c>
      <c r="K33" s="429">
        <f>'8M.N.'!K33+'8M.E.'!K33+'8M.T.'!K33</f>
        <v>8125675.6400000006</v>
      </c>
      <c r="L33" s="429">
        <f>'8M.N.'!L33+'8M.E.'!L33+'8M.T.'!L33</f>
        <v>13</v>
      </c>
      <c r="M33" s="429">
        <f>'8M.N.'!M33+'8M.E.'!M33+'8M.T.'!M33</f>
        <v>6609067.1799999997</v>
      </c>
      <c r="N33" s="429">
        <f>'8M.N.'!N33+'8M.E.'!N33+'8M.T.'!N33</f>
        <v>29</v>
      </c>
      <c r="O33" s="430">
        <f>'8M.N.'!O33+'8M.E.'!O33+'8M.T.'!O33</f>
        <v>9401963.2400000002</v>
      </c>
      <c r="Q33" s="256"/>
      <c r="R33" s="73"/>
      <c r="S33" s="73"/>
      <c r="T33" s="73"/>
      <c r="U33" s="73"/>
      <c r="V33" s="73"/>
    </row>
    <row r="34" spans="1:22" x14ac:dyDescent="0.2">
      <c r="A34" s="258" t="s">
        <v>255</v>
      </c>
      <c r="B34" s="431">
        <f>'8M.N.'!B34+'8M.E.'!B34+'8M.T.'!B34</f>
        <v>419764</v>
      </c>
      <c r="C34" s="431">
        <f>'8M.N.'!C34+'8M.E.'!C34+'8M.T.'!C34</f>
        <v>8383494861.420001</v>
      </c>
      <c r="D34" s="432">
        <f>'8M.N.'!D34+'8M.E.'!D34+'8M.T.'!D34</f>
        <v>436350491797</v>
      </c>
      <c r="E34" s="433">
        <f>'8M.N.'!E34+'8M.E.'!E34+'8M.T.'!E34</f>
        <v>47028357811</v>
      </c>
      <c r="F34" s="433">
        <f>'8M.N.'!F34+'8M.E.'!F34+'8M.T.'!F34</f>
        <v>188503023854</v>
      </c>
      <c r="G34" s="434">
        <f>'8M.N.'!G34+'8M.E.'!G34+'8M.T.'!G34</f>
        <v>178932476590</v>
      </c>
      <c r="H34" s="433">
        <f>'8M.N.'!H34+'8M.E.'!H34+'8M.T.'!H34</f>
        <v>769</v>
      </c>
      <c r="I34" s="433">
        <f>'8M.N.'!I34+'8M.E.'!I34+'8M.T.'!I34</f>
        <v>536907547.23000002</v>
      </c>
      <c r="J34" s="433">
        <f>'8M.N.'!J34+'8M.E.'!J34+'8M.T.'!J34</f>
        <v>404</v>
      </c>
      <c r="K34" s="433">
        <f>'8M.N.'!K34+'8M.E.'!K34+'8M.T.'!K34</f>
        <v>94063725.019999996</v>
      </c>
      <c r="L34" s="433">
        <f>'8M.N.'!L34+'8M.E.'!L34+'8M.T.'!L34</f>
        <v>34</v>
      </c>
      <c r="M34" s="433">
        <f>'8M.N.'!M34+'8M.E.'!M34+'8M.T.'!M34</f>
        <v>37303380</v>
      </c>
      <c r="N34" s="433">
        <f>'8M.N.'!N34+'8M.E.'!N34+'8M.T.'!N34</f>
        <v>120</v>
      </c>
      <c r="O34" s="434">
        <f>'8M.N.'!O34+'8M.E.'!O34+'8M.T.'!O34</f>
        <v>58581651.140000001</v>
      </c>
      <c r="Q34" s="256"/>
      <c r="R34" s="73"/>
      <c r="S34" s="73"/>
      <c r="T34" s="73"/>
      <c r="U34" s="73"/>
      <c r="V34" s="73"/>
    </row>
    <row r="35" spans="1:22" x14ac:dyDescent="0.2">
      <c r="A35" s="257" t="s">
        <v>256</v>
      </c>
      <c r="B35" s="427">
        <f>'8M.N.'!B35+'8M.E.'!B35+'8M.T.'!B35</f>
        <v>209365</v>
      </c>
      <c r="C35" s="427">
        <f>'8M.N.'!C35+'8M.E.'!C35+'8M.T.'!C35</f>
        <v>1392711051.7399998</v>
      </c>
      <c r="D35" s="428">
        <f>'8M.N.'!D35+'8M.E.'!D35+'8M.T.'!D35</f>
        <v>52301027110</v>
      </c>
      <c r="E35" s="429">
        <f>'8M.N.'!E35+'8M.E.'!E35+'8M.T.'!E35</f>
        <v>4241709863</v>
      </c>
      <c r="F35" s="429">
        <f>'8M.N.'!F35+'8M.E.'!F35+'8M.T.'!F35</f>
        <v>36578485472</v>
      </c>
      <c r="G35" s="430">
        <f>'8M.N.'!G35+'8M.E.'!G35+'8M.T.'!G35</f>
        <v>38048759578</v>
      </c>
      <c r="H35" s="429">
        <f>'8M.N.'!H35+'8M.E.'!H35+'8M.T.'!H35</f>
        <v>430</v>
      </c>
      <c r="I35" s="429">
        <f>'8M.N.'!I35+'8M.E.'!I35+'8M.T.'!I35</f>
        <v>115727583.85000001</v>
      </c>
      <c r="J35" s="429">
        <f>'8M.N.'!J35+'8M.E.'!J35+'8M.T.'!J35</f>
        <v>143</v>
      </c>
      <c r="K35" s="429">
        <f>'8M.N.'!K35+'8M.E.'!K35+'8M.T.'!K35</f>
        <v>28940873.380000003</v>
      </c>
      <c r="L35" s="429">
        <f>'8M.N.'!L35+'8M.E.'!L35+'8M.T.'!L35</f>
        <v>35</v>
      </c>
      <c r="M35" s="429">
        <f>'8M.N.'!M35+'8M.E.'!M35+'8M.T.'!M35</f>
        <v>13506713.039999999</v>
      </c>
      <c r="N35" s="429">
        <f>'8M.N.'!N35+'8M.E.'!N35+'8M.T.'!N35</f>
        <v>24</v>
      </c>
      <c r="O35" s="430">
        <f>'8M.N.'!O35+'8M.E.'!O35+'8M.T.'!O35</f>
        <v>6068684.8200000003</v>
      </c>
      <c r="Q35" s="256"/>
      <c r="R35" s="73"/>
      <c r="S35" s="73"/>
      <c r="T35" s="73"/>
      <c r="U35" s="73"/>
      <c r="V35" s="73"/>
    </row>
    <row r="36" spans="1:22" x14ac:dyDescent="0.2">
      <c r="A36" s="258" t="s">
        <v>257</v>
      </c>
      <c r="B36" s="431">
        <f>'8M.N.'!B36+'8M.E.'!B36+'8M.T.'!B36</f>
        <v>238626</v>
      </c>
      <c r="C36" s="431">
        <f>'8M.N.'!C36+'8M.E.'!C36+'8M.T.'!C36</f>
        <v>3184290990.7200003</v>
      </c>
      <c r="D36" s="432">
        <f>'8M.N.'!D36+'8M.E.'!D36+'8M.T.'!D36</f>
        <v>134205145171</v>
      </c>
      <c r="E36" s="433">
        <f>'8M.N.'!E36+'8M.E.'!E36+'8M.T.'!E36</f>
        <v>19067309200</v>
      </c>
      <c r="F36" s="433">
        <f>'8M.N.'!F36+'8M.E.'!F36+'8M.T.'!F36</f>
        <v>74188650492</v>
      </c>
      <c r="G36" s="434">
        <f>'8M.N.'!G36+'8M.E.'!G36+'8M.T.'!G36</f>
        <v>64351944476</v>
      </c>
      <c r="H36" s="433">
        <f>'8M.N.'!H36+'8M.E.'!H36+'8M.T.'!H36</f>
        <v>480</v>
      </c>
      <c r="I36" s="433">
        <f>'8M.N.'!I36+'8M.E.'!I36+'8M.T.'!I36</f>
        <v>152706074.46000001</v>
      </c>
      <c r="J36" s="433">
        <f>'8M.N.'!J36+'8M.E.'!J36+'8M.T.'!J36</f>
        <v>236</v>
      </c>
      <c r="K36" s="433">
        <f>'8M.N.'!K36+'8M.E.'!K36+'8M.T.'!K36</f>
        <v>39921304.680000007</v>
      </c>
      <c r="L36" s="433">
        <f>'8M.N.'!L36+'8M.E.'!L36+'8M.T.'!L36</f>
        <v>35</v>
      </c>
      <c r="M36" s="433">
        <f>'8M.N.'!M36+'8M.E.'!M36+'8M.T.'!M36</f>
        <v>12118903.6</v>
      </c>
      <c r="N36" s="433">
        <f>'8M.N.'!N36+'8M.E.'!N36+'8M.T.'!N36</f>
        <v>48</v>
      </c>
      <c r="O36" s="434">
        <f>'8M.N.'!O36+'8M.E.'!O36+'8M.T.'!O36</f>
        <v>13367328.24</v>
      </c>
      <c r="Q36" s="256"/>
      <c r="R36" s="73"/>
      <c r="S36" s="73"/>
      <c r="T36" s="73"/>
      <c r="U36" s="73"/>
      <c r="V36" s="73"/>
    </row>
    <row r="37" spans="1:22" x14ac:dyDescent="0.2">
      <c r="A37" s="257" t="s">
        <v>258</v>
      </c>
      <c r="B37" s="427">
        <f>'8M.N.'!B37+'8M.E.'!B37+'8M.T.'!B37</f>
        <v>148755</v>
      </c>
      <c r="C37" s="427">
        <f>'8M.N.'!C37+'8M.E.'!C37+'8M.T.'!C37</f>
        <v>1918111595.8700001</v>
      </c>
      <c r="D37" s="428">
        <f>'8M.N.'!D37+'8M.E.'!D37+'8M.T.'!D37</f>
        <v>74873188493</v>
      </c>
      <c r="E37" s="429">
        <f>'8M.N.'!E37+'8M.E.'!E37+'8M.T.'!E37</f>
        <v>10096606230</v>
      </c>
      <c r="F37" s="429">
        <f>'8M.N.'!F37+'8M.E.'!F37+'8M.T.'!F37</f>
        <v>48941404472</v>
      </c>
      <c r="G37" s="430">
        <f>'8M.N.'!G37+'8M.E.'!G37+'8M.T.'!G37</f>
        <v>41336058337</v>
      </c>
      <c r="H37" s="429">
        <f>'8M.N.'!H37+'8M.E.'!H37+'8M.T.'!H37</f>
        <v>241</v>
      </c>
      <c r="I37" s="429">
        <f>'8M.N.'!I37+'8M.E.'!I37+'8M.T.'!I37</f>
        <v>71836152.719999999</v>
      </c>
      <c r="J37" s="429">
        <f>'8M.N.'!J37+'8M.E.'!J37+'8M.T.'!J37</f>
        <v>92</v>
      </c>
      <c r="K37" s="429">
        <f>'8M.N.'!K37+'8M.E.'!K37+'8M.T.'!K37</f>
        <v>22333958.800000001</v>
      </c>
      <c r="L37" s="429">
        <f>'8M.N.'!L37+'8M.E.'!L37+'8M.T.'!L37</f>
        <v>11</v>
      </c>
      <c r="M37" s="429">
        <f>'8M.N.'!M37+'8M.E.'!M37+'8M.T.'!M37</f>
        <v>3579766.8</v>
      </c>
      <c r="N37" s="429">
        <f>'8M.N.'!N37+'8M.E.'!N37+'8M.T.'!N37</f>
        <v>34</v>
      </c>
      <c r="O37" s="430">
        <f>'8M.N.'!O37+'8M.E.'!O37+'8M.T.'!O37</f>
        <v>14910171.68</v>
      </c>
      <c r="Q37" s="256"/>
    </row>
    <row r="38" spans="1:22" x14ac:dyDescent="0.2">
      <c r="A38" s="258" t="s">
        <v>259</v>
      </c>
      <c r="B38" s="431">
        <f>'8M.N.'!B38+'8M.E.'!B38+'8M.T.'!B38</f>
        <v>102945</v>
      </c>
      <c r="C38" s="431">
        <f>'8M.N.'!C38+'8M.E.'!C38+'8M.T.'!C38</f>
        <v>1311017182.4299998</v>
      </c>
      <c r="D38" s="432">
        <f>'8M.N.'!D38+'8M.E.'!D38+'8M.T.'!D38</f>
        <v>46802566515</v>
      </c>
      <c r="E38" s="433">
        <f>'8M.N.'!E38+'8M.E.'!E38+'8M.T.'!E38</f>
        <v>3310503296</v>
      </c>
      <c r="F38" s="433">
        <f>'8M.N.'!F38+'8M.E.'!F38+'8M.T.'!F38</f>
        <v>31892937604</v>
      </c>
      <c r="G38" s="434">
        <f>'8M.N.'!G38+'8M.E.'!G38+'8M.T.'!G38</f>
        <v>33957159999</v>
      </c>
      <c r="H38" s="433">
        <f>'8M.N.'!H38+'8M.E.'!H38+'8M.T.'!H38</f>
        <v>181</v>
      </c>
      <c r="I38" s="433">
        <f>'8M.N.'!I38+'8M.E.'!I38+'8M.T.'!I38</f>
        <v>58838245.800000004</v>
      </c>
      <c r="J38" s="433">
        <f>'8M.N.'!J38+'8M.E.'!J38+'8M.T.'!J38</f>
        <v>103</v>
      </c>
      <c r="K38" s="433">
        <f>'8M.N.'!K38+'8M.E.'!K38+'8M.T.'!K38</f>
        <v>20846834.32</v>
      </c>
      <c r="L38" s="433">
        <f>'8M.N.'!L38+'8M.E.'!L38+'8M.T.'!L38</f>
        <v>21</v>
      </c>
      <c r="M38" s="433">
        <f>'8M.N.'!M38+'8M.E.'!M38+'8M.T.'!M38</f>
        <v>4691805</v>
      </c>
      <c r="N38" s="433">
        <f>'8M.N.'!N38+'8M.E.'!N38+'8M.T.'!N38</f>
        <v>22</v>
      </c>
      <c r="O38" s="434">
        <f>'8M.N.'!O38+'8M.E.'!O38+'8M.T.'!O38</f>
        <v>7520210.9400000004</v>
      </c>
      <c r="Q38" s="256"/>
    </row>
    <row r="39" spans="1:22" x14ac:dyDescent="0.2">
      <c r="A39" s="257" t="s">
        <v>260</v>
      </c>
      <c r="B39" s="427">
        <f>'8M.N.'!B39+'8M.E.'!B39+'8M.T.'!B39</f>
        <v>202435</v>
      </c>
      <c r="C39" s="427">
        <f>'8M.N.'!C39+'8M.E.'!C39+'8M.T.'!C39</f>
        <v>1928238317.4000001</v>
      </c>
      <c r="D39" s="428">
        <f>'8M.N.'!D39+'8M.E.'!D39+'8M.T.'!D39</f>
        <v>80439454431</v>
      </c>
      <c r="E39" s="429">
        <f>'8M.N.'!E39+'8M.E.'!E39+'8M.T.'!E39</f>
        <v>8300957131</v>
      </c>
      <c r="F39" s="429">
        <f>'8M.N.'!F39+'8M.E.'!F39+'8M.T.'!F39</f>
        <v>49976694326</v>
      </c>
      <c r="G39" s="430">
        <f>'8M.N.'!G39+'8M.E.'!G39+'8M.T.'!G39</f>
        <v>40275070222</v>
      </c>
      <c r="H39" s="429">
        <f>'8M.N.'!H39+'8M.E.'!H39+'8M.T.'!H39</f>
        <v>323</v>
      </c>
      <c r="I39" s="429">
        <f>'8M.N.'!I39+'8M.E.'!I39+'8M.T.'!I39</f>
        <v>105703877.97999999</v>
      </c>
      <c r="J39" s="429">
        <f>'8M.N.'!J39+'8M.E.'!J39+'8M.T.'!J39</f>
        <v>126</v>
      </c>
      <c r="K39" s="429">
        <f>'8M.N.'!K39+'8M.E.'!K39+'8M.T.'!K39</f>
        <v>14553217.9</v>
      </c>
      <c r="L39" s="429">
        <f>'8M.N.'!L39+'8M.E.'!L39+'8M.T.'!L39</f>
        <v>21</v>
      </c>
      <c r="M39" s="429">
        <f>'8M.N.'!M39+'8M.E.'!M39+'8M.T.'!M39</f>
        <v>5238892</v>
      </c>
      <c r="N39" s="429">
        <f>'8M.N.'!N39+'8M.E.'!N39+'8M.T.'!N39</f>
        <v>104</v>
      </c>
      <c r="O39" s="430">
        <f>'8M.N.'!O39+'8M.E.'!O39+'8M.T.'!O39</f>
        <v>23892791.059999999</v>
      </c>
      <c r="Q39" s="256"/>
    </row>
    <row r="40" spans="1:22" x14ac:dyDescent="0.2">
      <c r="A40" s="258" t="s">
        <v>261</v>
      </c>
      <c r="B40" s="431">
        <f>'8M.N.'!B40+'8M.E.'!B40+'8M.T.'!B40</f>
        <v>208705</v>
      </c>
      <c r="C40" s="431">
        <f>'8M.N.'!C40+'8M.E.'!C40+'8M.T.'!C40</f>
        <v>3727126121.1700001</v>
      </c>
      <c r="D40" s="432">
        <f>'8M.N.'!D40+'8M.E.'!D40+'8M.T.'!D40</f>
        <v>134737381653</v>
      </c>
      <c r="E40" s="433">
        <f>'8M.N.'!E40+'8M.E.'!E40+'8M.T.'!E40</f>
        <v>19097394400</v>
      </c>
      <c r="F40" s="433">
        <f>'8M.N.'!F40+'8M.E.'!F40+'8M.T.'!F40</f>
        <v>68289500680</v>
      </c>
      <c r="G40" s="434">
        <f>'8M.N.'!G40+'8M.E.'!G40+'8M.T.'!G40</f>
        <v>67617372375</v>
      </c>
      <c r="H40" s="433">
        <f>'8M.N.'!H40+'8M.E.'!H40+'8M.T.'!H40</f>
        <v>514</v>
      </c>
      <c r="I40" s="433">
        <f>'8M.N.'!I40+'8M.E.'!I40+'8M.T.'!I40</f>
        <v>258581420.49000001</v>
      </c>
      <c r="J40" s="433">
        <f>'8M.N.'!J40+'8M.E.'!J40+'8M.T.'!J40</f>
        <v>200</v>
      </c>
      <c r="K40" s="433">
        <f>'8M.N.'!K40+'8M.E.'!K40+'8M.T.'!K40</f>
        <v>50665040.739999995</v>
      </c>
      <c r="L40" s="433">
        <f>'8M.N.'!L40+'8M.E.'!L40+'8M.T.'!L40</f>
        <v>44</v>
      </c>
      <c r="M40" s="433">
        <f>'8M.N.'!M40+'8M.E.'!M40+'8M.T.'!M40</f>
        <v>39638026.809999995</v>
      </c>
      <c r="N40" s="433">
        <f>'8M.N.'!N40+'8M.E.'!N40+'8M.T.'!N40</f>
        <v>175</v>
      </c>
      <c r="O40" s="434">
        <f>'8M.N.'!O40+'8M.E.'!O40+'8M.T.'!O40</f>
        <v>57067330.030000001</v>
      </c>
      <c r="Q40" s="256"/>
    </row>
    <row r="41" spans="1:22" x14ac:dyDescent="0.2">
      <c r="A41" s="257" t="s">
        <v>262</v>
      </c>
      <c r="B41" s="427">
        <f>'8M.N.'!B41+'8M.E.'!B41+'8M.T.'!B41</f>
        <v>252186</v>
      </c>
      <c r="C41" s="427">
        <f>'8M.N.'!C41+'8M.E.'!C41+'8M.T.'!C41</f>
        <v>3479911731.0499997</v>
      </c>
      <c r="D41" s="428">
        <f>'8M.N.'!D41+'8M.E.'!D41+'8M.T.'!D41</f>
        <v>137344164338</v>
      </c>
      <c r="E41" s="429">
        <f>'8M.N.'!E41+'8M.E.'!E41+'8M.T.'!E41</f>
        <v>17935165720</v>
      </c>
      <c r="F41" s="429">
        <f>'8M.N.'!F41+'8M.E.'!F41+'8M.T.'!F41</f>
        <v>67874695322</v>
      </c>
      <c r="G41" s="430">
        <f>'8M.N.'!G41+'8M.E.'!G41+'8M.T.'!G41</f>
        <v>74909658593</v>
      </c>
      <c r="H41" s="429">
        <f>'8M.N.'!H41+'8M.E.'!H41+'8M.T.'!H41</f>
        <v>628</v>
      </c>
      <c r="I41" s="429">
        <f>'8M.N.'!I41+'8M.E.'!I41+'8M.T.'!I41</f>
        <v>206006621.74000001</v>
      </c>
      <c r="J41" s="429">
        <f>'8M.N.'!J41+'8M.E.'!J41+'8M.T.'!J41</f>
        <v>334</v>
      </c>
      <c r="K41" s="429">
        <f>'8M.N.'!K41+'8M.E.'!K41+'8M.T.'!K41</f>
        <v>57486093.480000004</v>
      </c>
      <c r="L41" s="429">
        <f>'8M.N.'!L41+'8M.E.'!L41+'8M.T.'!L41</f>
        <v>35</v>
      </c>
      <c r="M41" s="429">
        <f>'8M.N.'!M41+'8M.E.'!M41+'8M.T.'!M41</f>
        <v>10586368.68</v>
      </c>
      <c r="N41" s="429">
        <f>'8M.N.'!N41+'8M.E.'!N41+'8M.T.'!N41</f>
        <v>189</v>
      </c>
      <c r="O41" s="430">
        <f>'8M.N.'!O41+'8M.E.'!O41+'8M.T.'!O41</f>
        <v>52201018.910000004</v>
      </c>
      <c r="Q41" s="256"/>
    </row>
    <row r="42" spans="1:22" x14ac:dyDescent="0.2">
      <c r="A42" s="258" t="s">
        <v>263</v>
      </c>
      <c r="B42" s="431">
        <f>'8M.N.'!B42+'8M.E.'!B42+'8M.T.'!B42</f>
        <v>150661</v>
      </c>
      <c r="C42" s="431">
        <f>'8M.N.'!C42+'8M.E.'!C42+'8M.T.'!C42</f>
        <v>1717668319.3400002</v>
      </c>
      <c r="D42" s="432">
        <f>'8M.N.'!D42+'8M.E.'!D42+'8M.T.'!D42</f>
        <v>72710950892</v>
      </c>
      <c r="E42" s="433">
        <f>'8M.N.'!E42+'8M.E.'!E42+'8M.T.'!E42</f>
        <v>10935486795</v>
      </c>
      <c r="F42" s="433">
        <f>'8M.N.'!F42+'8M.E.'!F42+'8M.T.'!F42</f>
        <v>43032469064</v>
      </c>
      <c r="G42" s="434">
        <f>'8M.N.'!G42+'8M.E.'!G42+'8M.T.'!G42</f>
        <v>33307093019</v>
      </c>
      <c r="H42" s="433">
        <f>'8M.N.'!H42+'8M.E.'!H42+'8M.T.'!H42</f>
        <v>481</v>
      </c>
      <c r="I42" s="433">
        <f>'8M.N.'!I42+'8M.E.'!I42+'8M.T.'!I42</f>
        <v>166848696.21000001</v>
      </c>
      <c r="J42" s="433">
        <f>'8M.N.'!J42+'8M.E.'!J42+'8M.T.'!J42</f>
        <v>111</v>
      </c>
      <c r="K42" s="433">
        <f>'8M.N.'!K42+'8M.E.'!K42+'8M.T.'!K42</f>
        <v>34716860.079999998</v>
      </c>
      <c r="L42" s="433">
        <f>'8M.N.'!L42+'8M.E.'!L42+'8M.T.'!L42</f>
        <v>18</v>
      </c>
      <c r="M42" s="433">
        <f>'8M.N.'!M42+'8M.E.'!M42+'8M.T.'!M42</f>
        <v>10608330.09</v>
      </c>
      <c r="N42" s="433">
        <f>'8M.N.'!N42+'8M.E.'!N42+'8M.T.'!N42</f>
        <v>215</v>
      </c>
      <c r="O42" s="434">
        <f>'8M.N.'!O42+'8M.E.'!O42+'8M.T.'!O42</f>
        <v>74057947.239999995</v>
      </c>
      <c r="Q42" s="256"/>
    </row>
    <row r="43" spans="1:22" x14ac:dyDescent="0.2">
      <c r="A43" s="257" t="s">
        <v>264</v>
      </c>
      <c r="B43" s="427">
        <f>'8M.N.'!B43+'8M.E.'!B43+'8M.T.'!B43</f>
        <v>269014</v>
      </c>
      <c r="C43" s="427">
        <f>'8M.N.'!C43+'8M.E.'!C43+'8M.T.'!C43</f>
        <v>3009290309.4000001</v>
      </c>
      <c r="D43" s="428">
        <f>'8M.N.'!D43+'8M.E.'!D43+'8M.T.'!D43</f>
        <v>135232596907</v>
      </c>
      <c r="E43" s="429">
        <f>'8M.N.'!E43+'8M.E.'!E43+'8M.T.'!E43</f>
        <v>15600610168</v>
      </c>
      <c r="F43" s="429">
        <f>'8M.N.'!F43+'8M.E.'!F43+'8M.T.'!F43</f>
        <v>81823474627</v>
      </c>
      <c r="G43" s="430">
        <f>'8M.N.'!G43+'8M.E.'!G43+'8M.T.'!G43</f>
        <v>75261005752</v>
      </c>
      <c r="H43" s="429">
        <f>'8M.N.'!H43+'8M.E.'!H43+'8M.T.'!H43</f>
        <v>721</v>
      </c>
      <c r="I43" s="429">
        <f>'8M.N.'!I43+'8M.E.'!I43+'8M.T.'!I43</f>
        <v>274938242.63999999</v>
      </c>
      <c r="J43" s="429">
        <f>'8M.N.'!J43+'8M.E.'!J43+'8M.T.'!J43</f>
        <v>189</v>
      </c>
      <c r="K43" s="429">
        <f>'8M.N.'!K43+'8M.E.'!K43+'8M.T.'!K43</f>
        <v>50010809.819999993</v>
      </c>
      <c r="L43" s="429">
        <f>'8M.N.'!L43+'8M.E.'!L43+'8M.T.'!L43</f>
        <v>48</v>
      </c>
      <c r="M43" s="429">
        <f>'8M.N.'!M43+'8M.E.'!M43+'8M.T.'!M43</f>
        <v>16261542.85</v>
      </c>
      <c r="N43" s="429">
        <f>'8M.N.'!N43+'8M.E.'!N43+'8M.T.'!N43</f>
        <v>111</v>
      </c>
      <c r="O43" s="430">
        <f>'8M.N.'!O43+'8M.E.'!O43+'8M.T.'!O43</f>
        <v>39592493.769999996</v>
      </c>
      <c r="Q43" s="256"/>
    </row>
    <row r="44" spans="1:22" x14ac:dyDescent="0.2">
      <c r="A44" s="258" t="s">
        <v>265</v>
      </c>
      <c r="B44" s="431">
        <f>'8M.N.'!B44+'8M.E.'!B44+'8M.T.'!B44</f>
        <v>51328</v>
      </c>
      <c r="C44" s="431">
        <f>'8M.N.'!C44+'8M.E.'!C44+'8M.T.'!C44</f>
        <v>468287970.74000001</v>
      </c>
      <c r="D44" s="432">
        <f>'8M.N.'!D44+'8M.E.'!D44+'8M.T.'!D44</f>
        <v>18077062803</v>
      </c>
      <c r="E44" s="433">
        <f>'8M.N.'!E44+'8M.E.'!E44+'8M.T.'!E44</f>
        <v>1164089127</v>
      </c>
      <c r="F44" s="433">
        <f>'8M.N.'!F44+'8M.E.'!F44+'8M.T.'!F44</f>
        <v>13428867215</v>
      </c>
      <c r="G44" s="434">
        <f>'8M.N.'!G44+'8M.E.'!G44+'8M.T.'!G44</f>
        <v>12456239178</v>
      </c>
      <c r="H44" s="433">
        <f>'8M.N.'!H44+'8M.E.'!H44+'8M.T.'!H44</f>
        <v>124</v>
      </c>
      <c r="I44" s="433">
        <f>'8M.N.'!I44+'8M.E.'!I44+'8M.T.'!I44</f>
        <v>28870953.300000001</v>
      </c>
      <c r="J44" s="433">
        <f>'8M.N.'!J44+'8M.E.'!J44+'8M.T.'!J44</f>
        <v>50</v>
      </c>
      <c r="K44" s="433">
        <f>'8M.N.'!K44+'8M.E.'!K44+'8M.T.'!K44</f>
        <v>4250000</v>
      </c>
      <c r="L44" s="433">
        <f>'8M.N.'!L44+'8M.E.'!L44+'8M.T.'!L44</f>
        <v>8</v>
      </c>
      <c r="M44" s="433">
        <f>'8M.N.'!M44+'8M.E.'!M44+'8M.T.'!M44</f>
        <v>2561521</v>
      </c>
      <c r="N44" s="433">
        <f>'8M.N.'!N44+'8M.E.'!N44+'8M.T.'!N44</f>
        <v>11</v>
      </c>
      <c r="O44" s="434">
        <f>'8M.N.'!O44+'8M.E.'!O44+'8M.T.'!O44</f>
        <v>4567871.91</v>
      </c>
      <c r="Q44" s="256"/>
    </row>
    <row r="45" spans="1:22" x14ac:dyDescent="0.2">
      <c r="A45" s="257" t="s">
        <v>266</v>
      </c>
      <c r="B45" s="427">
        <f>'8M.N.'!B45+'8M.E.'!B45+'8M.T.'!B45</f>
        <v>415089</v>
      </c>
      <c r="C45" s="427">
        <f>'8M.N.'!C45+'8M.E.'!C45+'8M.T.'!C45</f>
        <v>3801111629.4200001</v>
      </c>
      <c r="D45" s="428">
        <f>'8M.N.'!D45+'8M.E.'!D45+'8M.T.'!D45</f>
        <v>149331677289</v>
      </c>
      <c r="E45" s="429">
        <f>'8M.N.'!E45+'8M.E.'!E45+'8M.T.'!E45</f>
        <v>10348689595</v>
      </c>
      <c r="F45" s="429">
        <f>'8M.N.'!F45+'8M.E.'!F45+'8M.T.'!F45</f>
        <v>89859102921</v>
      </c>
      <c r="G45" s="430">
        <f>'8M.N.'!G45+'8M.E.'!G45+'8M.T.'!G45</f>
        <v>91491742806</v>
      </c>
      <c r="H45" s="429">
        <f>'8M.N.'!H45+'8M.E.'!H45+'8M.T.'!H45</f>
        <v>1295</v>
      </c>
      <c r="I45" s="429">
        <f>'8M.N.'!I45+'8M.E.'!I45+'8M.T.'!I45</f>
        <v>399820444.33000004</v>
      </c>
      <c r="J45" s="429">
        <f>'8M.N.'!J45+'8M.E.'!J45+'8M.T.'!J45</f>
        <v>300</v>
      </c>
      <c r="K45" s="429">
        <f>'8M.N.'!K45+'8M.E.'!K45+'8M.T.'!K45</f>
        <v>43116200.099999994</v>
      </c>
      <c r="L45" s="429">
        <f>'8M.N.'!L45+'8M.E.'!L45+'8M.T.'!L45</f>
        <v>65</v>
      </c>
      <c r="M45" s="429">
        <f>'8M.N.'!M45+'8M.E.'!M45+'8M.T.'!M45</f>
        <v>34151730.579999998</v>
      </c>
      <c r="N45" s="429">
        <f>'8M.N.'!N45+'8M.E.'!N45+'8M.T.'!N45</f>
        <v>175</v>
      </c>
      <c r="O45" s="435">
        <f>'8M.N.'!O45+'8M.E.'!O45+'8M.T.'!O45</f>
        <v>57136382.120000005</v>
      </c>
      <c r="Q45" s="256"/>
    </row>
    <row r="46" spans="1:22" x14ac:dyDescent="0.2">
      <c r="A46" s="258" t="s">
        <v>267</v>
      </c>
      <c r="B46" s="431">
        <f>'8M.N.'!B46+'8M.E.'!B46+'8M.T.'!B46</f>
        <v>118977</v>
      </c>
      <c r="C46" s="431">
        <f>'8M.N.'!C46+'8M.E.'!C46+'8M.T.'!C46</f>
        <v>1765572929.3299999</v>
      </c>
      <c r="D46" s="432">
        <f>'8M.N.'!D46+'8M.E.'!D46+'8M.T.'!D46</f>
        <v>59262338804</v>
      </c>
      <c r="E46" s="433">
        <f>'8M.N.'!E46+'8M.E.'!E46+'8M.T.'!E46</f>
        <v>5837742411</v>
      </c>
      <c r="F46" s="433">
        <f>'8M.N.'!F46+'8M.E.'!F46+'8M.T.'!F46</f>
        <v>37885236222</v>
      </c>
      <c r="G46" s="434">
        <f>'8M.N.'!G46+'8M.E.'!G46+'8M.T.'!G46</f>
        <v>33859302264</v>
      </c>
      <c r="H46" s="433">
        <f>'8M.N.'!H46+'8M.E.'!H46+'8M.T.'!H46</f>
        <v>251</v>
      </c>
      <c r="I46" s="433">
        <f>'8M.N.'!I46+'8M.E.'!I46+'8M.T.'!I46</f>
        <v>73895072.960000008</v>
      </c>
      <c r="J46" s="433">
        <f>'8M.N.'!J46+'8M.E.'!J46+'8M.T.'!J46</f>
        <v>116</v>
      </c>
      <c r="K46" s="433">
        <f>'8M.N.'!K46+'8M.E.'!K46+'8M.T.'!K46</f>
        <v>19564240.859999999</v>
      </c>
      <c r="L46" s="433">
        <f>'8M.N.'!L46+'8M.E.'!L46+'8M.T.'!L46</f>
        <v>7</v>
      </c>
      <c r="M46" s="433">
        <f>'8M.N.'!M46+'8M.E.'!M46+'8M.T.'!M46</f>
        <v>2904870</v>
      </c>
      <c r="N46" s="433">
        <f>'8M.N.'!N46+'8M.E.'!N46+'8M.T.'!N46</f>
        <v>59</v>
      </c>
      <c r="O46" s="436">
        <f>'8M.N.'!O46+'8M.E.'!O46+'8M.T.'!O46</f>
        <v>19735312.219999999</v>
      </c>
      <c r="Q46" s="256"/>
    </row>
    <row r="47" spans="1:22" x14ac:dyDescent="0.2">
      <c r="A47" s="257" t="s">
        <v>268</v>
      </c>
      <c r="B47" s="427">
        <f>'8M.N.'!B47+'8M.E.'!B47+'8M.T.'!B47</f>
        <v>92190</v>
      </c>
      <c r="C47" s="427">
        <f>'8M.N.'!C47+'8M.E.'!C47+'8M.T.'!C47</f>
        <v>606760601.81999993</v>
      </c>
      <c r="D47" s="428">
        <f>'8M.N.'!D47+'8M.E.'!D47+'8M.T.'!D47</f>
        <v>28320113813</v>
      </c>
      <c r="E47" s="429">
        <f>'8M.N.'!E47+'8M.E.'!E47+'8M.T.'!E47</f>
        <v>1773697617</v>
      </c>
      <c r="F47" s="429">
        <f>'8M.N.'!F47+'8M.E.'!F47+'8M.T.'!F47</f>
        <v>19918261559</v>
      </c>
      <c r="G47" s="430">
        <f>'8M.N.'!G47+'8M.E.'!G47+'8M.T.'!G47</f>
        <v>14704703419</v>
      </c>
      <c r="H47" s="429">
        <f>'8M.N.'!H47+'8M.E.'!H47+'8M.T.'!H47</f>
        <v>198</v>
      </c>
      <c r="I47" s="429">
        <f>'8M.N.'!I47+'8M.E.'!I47+'8M.T.'!I47</f>
        <v>62740952.799999997</v>
      </c>
      <c r="J47" s="429">
        <f>'8M.N.'!J47+'8M.E.'!J47+'8M.T.'!J47</f>
        <v>83</v>
      </c>
      <c r="K47" s="429">
        <f>'8M.N.'!K47+'8M.E.'!K47+'8M.T.'!K47</f>
        <v>11262887.199999999</v>
      </c>
      <c r="L47" s="429">
        <f>'8M.N.'!L47+'8M.E.'!L47+'8M.T.'!L47</f>
        <v>14</v>
      </c>
      <c r="M47" s="429">
        <f>'8M.N.'!M47+'8M.E.'!M47+'8M.T.'!M47</f>
        <v>3436715</v>
      </c>
      <c r="N47" s="429">
        <f>'8M.N.'!N47+'8M.E.'!N47+'8M.T.'!N47</f>
        <v>32</v>
      </c>
      <c r="O47" s="435">
        <f>'8M.N.'!O47+'8M.E.'!O47+'8M.T.'!O47</f>
        <v>9926313</v>
      </c>
      <c r="Q47" s="256"/>
    </row>
    <row r="48" spans="1:22" x14ac:dyDescent="0.2">
      <c r="A48" s="258" t="s">
        <v>269</v>
      </c>
      <c r="B48" s="431">
        <f>'8M.N.'!B48+'8M.E.'!B48+'8M.T.'!B48</f>
        <v>275</v>
      </c>
      <c r="C48" s="431">
        <f>'8M.N.'!C48+'8M.E.'!C48+'8M.T.'!C48</f>
        <v>1455129.82</v>
      </c>
      <c r="D48" s="432">
        <f>'8M.N.'!D48+'8M.E.'!D48+'8M.T.'!D48</f>
        <v>122869807</v>
      </c>
      <c r="E48" s="433">
        <f>'8M.N.'!E48+'8M.E.'!E48+'8M.T.'!E48</f>
        <v>330052</v>
      </c>
      <c r="F48" s="433">
        <f>'8M.N.'!F48+'8M.E.'!F48+'8M.T.'!F48</f>
        <v>12509062</v>
      </c>
      <c r="G48" s="434">
        <f>'8M.N.'!G48+'8M.E.'!G48+'8M.T.'!G48</f>
        <v>36081345</v>
      </c>
      <c r="H48" s="432">
        <f>'8M.N.'!H48+'8M.E.'!H48+'8M.T.'!H48</f>
        <v>0</v>
      </c>
      <c r="I48" s="437">
        <f>'8M.N.'!I48+'8M.E.'!I48+'8M.T.'!I48</f>
        <v>0</v>
      </c>
      <c r="J48" s="437">
        <f>'8M.N.'!J48+'8M.E.'!J48+'8M.T.'!J48</f>
        <v>0</v>
      </c>
      <c r="K48" s="437">
        <f>'8M.N.'!K48+'8M.E.'!K48+'8M.T.'!K48</f>
        <v>0</v>
      </c>
      <c r="L48" s="437">
        <f>'8M.N.'!L48+'8M.E.'!L48+'8M.T.'!L48</f>
        <v>0</v>
      </c>
      <c r="M48" s="437">
        <f>'8M.N.'!M48+'8M.E.'!M48+'8M.T.'!M48</f>
        <v>0</v>
      </c>
      <c r="N48" s="437">
        <f>'8M.N.'!N48+'8M.E.'!N48+'8M.T.'!N48</f>
        <v>0</v>
      </c>
      <c r="O48" s="436">
        <f>'8M.N.'!O48+'8M.E.'!O48+'8M.T.'!O48</f>
        <v>0</v>
      </c>
      <c r="Q48" s="256"/>
    </row>
    <row r="49" spans="1:17" x14ac:dyDescent="0.2">
      <c r="A49" s="257" t="s">
        <v>270</v>
      </c>
      <c r="B49" s="427">
        <f>'8M.N.'!B49+'8M.E.'!B49+'8M.T.'!B49</f>
        <v>4669</v>
      </c>
      <c r="C49" s="427">
        <f>'8M.N.'!C49+'8M.E.'!C49+'8M.T.'!C49</f>
        <v>25660844.579999998</v>
      </c>
      <c r="D49" s="428">
        <f>'8M.N.'!D49+'8M.E.'!D49+'8M.T.'!D49</f>
        <v>2743712726</v>
      </c>
      <c r="E49" s="429">
        <f>'8M.N.'!E49+'8M.E.'!E49+'8M.T.'!E49</f>
        <v>100552183</v>
      </c>
      <c r="F49" s="429">
        <f>'8M.N.'!F49+'8M.E.'!F49+'8M.T.'!F49</f>
        <v>644529570</v>
      </c>
      <c r="G49" s="430">
        <f>'8M.N.'!G49+'8M.E.'!G49+'8M.T.'!G49</f>
        <v>728645914</v>
      </c>
      <c r="H49" s="428">
        <f>'8M.N.'!H49+'8M.E.'!H49+'8M.T.'!H49</f>
        <v>1299</v>
      </c>
      <c r="I49" s="438">
        <f>'8M.N.'!I49+'8M.E.'!I49+'8M.T.'!I49</f>
        <v>319078253.5</v>
      </c>
      <c r="J49" s="438">
        <f>'8M.N.'!J49+'8M.E.'!J49+'8M.T.'!J49</f>
        <v>2</v>
      </c>
      <c r="K49" s="438">
        <f>'8M.N.'!K49+'8M.E.'!K49+'8M.T.'!K49</f>
        <v>1796.22</v>
      </c>
      <c r="L49" s="438">
        <f>'8M.N.'!L49+'8M.E.'!L49+'8M.T.'!L49</f>
        <v>89</v>
      </c>
      <c r="M49" s="438">
        <f>'8M.N.'!M49+'8M.E.'!M49+'8M.T.'!M49</f>
        <v>48171575.090000004</v>
      </c>
      <c r="N49" s="438">
        <f>'8M.N.'!N49+'8M.E.'!N49+'8M.T.'!N49</f>
        <v>73</v>
      </c>
      <c r="O49" s="435">
        <f>'8M.N.'!O49+'8M.E.'!O49+'8M.T.'!O49</f>
        <v>27706944.620000001</v>
      </c>
      <c r="Q49" s="256"/>
    </row>
    <row r="50" spans="1:17" s="82" customFormat="1" ht="13.5" thickBot="1" x14ac:dyDescent="0.25">
      <c r="A50" s="260" t="s">
        <v>9</v>
      </c>
      <c r="B50" s="439">
        <f>SUM(B16:B49)</f>
        <v>8478782</v>
      </c>
      <c r="C50" s="439">
        <f t="shared" ref="C50:O50" si="0">SUM(C16:C49)</f>
        <v>119478626601.53</v>
      </c>
      <c r="D50" s="440">
        <f t="shared" si="0"/>
        <v>4501158498008</v>
      </c>
      <c r="E50" s="441">
        <f t="shared" si="0"/>
        <v>483301350531</v>
      </c>
      <c r="F50" s="441">
        <f t="shared" si="0"/>
        <v>2458435997367</v>
      </c>
      <c r="G50" s="442">
        <f t="shared" si="0"/>
        <v>2201442537337</v>
      </c>
      <c r="H50" s="440">
        <f t="shared" si="0"/>
        <v>20349</v>
      </c>
      <c r="I50" s="441">
        <f t="shared" si="0"/>
        <v>7823829494.7600002</v>
      </c>
      <c r="J50" s="441">
        <f t="shared" si="0"/>
        <v>6925</v>
      </c>
      <c r="K50" s="441">
        <f t="shared" si="0"/>
        <v>1444755119.3399999</v>
      </c>
      <c r="L50" s="441">
        <f t="shared" si="0"/>
        <v>1124</v>
      </c>
      <c r="M50" s="441">
        <f t="shared" si="0"/>
        <v>613935843.5200001</v>
      </c>
      <c r="N50" s="441">
        <f t="shared" si="0"/>
        <v>3257</v>
      </c>
      <c r="O50" s="442">
        <f t="shared" si="0"/>
        <v>1183772849.97</v>
      </c>
    </row>
    <row r="51" spans="1:17" x14ac:dyDescent="0.2">
      <c r="A51" s="129" t="s">
        <v>271</v>
      </c>
    </row>
    <row r="53" spans="1:17" x14ac:dyDescent="0.2">
      <c r="A53" s="127"/>
      <c r="B53" s="127"/>
      <c r="C53" s="127"/>
      <c r="D53" s="127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</row>
    <row r="54" spans="1:17" x14ac:dyDescent="0.2">
      <c r="A54" s="261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27"/>
      <c r="Q54" s="127"/>
    </row>
    <row r="55" spans="1:17" x14ac:dyDescent="0.2">
      <c r="A55" s="262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27"/>
      <c r="Q55" s="127"/>
    </row>
    <row r="56" spans="1:17" x14ac:dyDescent="0.2">
      <c r="A56" s="127"/>
      <c r="B56" s="127"/>
      <c r="C56" s="127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</row>
    <row r="57" spans="1:17" x14ac:dyDescent="0.2">
      <c r="A57" s="127"/>
      <c r="B57" s="127"/>
      <c r="C57" s="127"/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</row>
    <row r="58" spans="1:17" x14ac:dyDescent="0.2">
      <c r="A58" s="127"/>
      <c r="B58" s="127"/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</row>
  </sheetData>
  <mergeCells count="23">
    <mergeCell ref="L13:M14"/>
    <mergeCell ref="A7:O7"/>
    <mergeCell ref="A2:O2"/>
    <mergeCell ref="A3:O3"/>
    <mergeCell ref="A4:O4"/>
    <mergeCell ref="A5:O5"/>
    <mergeCell ref="A6:O6"/>
    <mergeCell ref="A8:O8"/>
    <mergeCell ref="A9:O9"/>
    <mergeCell ref="A10:O10"/>
    <mergeCell ref="A11:O11"/>
    <mergeCell ref="A12:A15"/>
    <mergeCell ref="B12:B15"/>
    <mergeCell ref="C12:C15"/>
    <mergeCell ref="D12:G12"/>
    <mergeCell ref="H12:O12"/>
    <mergeCell ref="D13:D15"/>
    <mergeCell ref="N13:O14"/>
    <mergeCell ref="E13:E15"/>
    <mergeCell ref="F13:F15"/>
    <mergeCell ref="G13:G15"/>
    <mergeCell ref="H13:I14"/>
    <mergeCell ref="J13:K14"/>
  </mergeCells>
  <printOptions horizontalCentered="1" verticalCentered="1"/>
  <pageMargins left="0.23622047244094491" right="0.23622047244094491" top="0.43307086614173229" bottom="0.43307086614173229" header="0.31496062992125984" footer="0.31496062992125984"/>
  <pageSetup scale="88" firstPageNumber="53" fitToHeight="0" orientation="landscape" useFirstPageNumber="1" r:id="rId1"/>
  <headerFooter alignWithMargins="0">
    <oddFooter>&amp;R&amp;8&amp;P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syncVertical="1" syncRef="A1" transitionEvaluation="1" codeName="Hoja44">
    <pageSetUpPr fitToPage="1"/>
  </sheetPr>
  <dimension ref="A1:V58"/>
  <sheetViews>
    <sheetView showGridLines="0" view="pageBreakPreview" zoomScaleNormal="100" zoomScaleSheetLayoutView="100" workbookViewId="0"/>
  </sheetViews>
  <sheetFormatPr baseColWidth="10" defaultColWidth="9.7109375" defaultRowHeight="12.75" x14ac:dyDescent="0.2"/>
  <cols>
    <col min="1" max="1" width="22.5703125" style="81" customWidth="1"/>
    <col min="2" max="2" width="11.140625" style="81" bestFit="1" customWidth="1"/>
    <col min="3" max="3" width="13" style="81" bestFit="1" customWidth="1"/>
    <col min="4" max="5" width="12" style="81" bestFit="1" customWidth="1"/>
    <col min="6" max="6" width="11" style="81" customWidth="1"/>
    <col min="7" max="7" width="11.140625" style="81" bestFit="1" customWidth="1"/>
    <col min="8" max="8" width="7.140625" style="81" bestFit="1" customWidth="1"/>
    <col min="9" max="9" width="9.5703125" style="81" bestFit="1" customWidth="1"/>
    <col min="10" max="10" width="7.140625" style="81" bestFit="1" customWidth="1"/>
    <col min="11" max="11" width="8.85546875" style="81" bestFit="1" customWidth="1"/>
    <col min="12" max="12" width="7.140625" style="81" bestFit="1" customWidth="1"/>
    <col min="13" max="13" width="8.28515625" style="81" bestFit="1" customWidth="1"/>
    <col min="14" max="14" width="7.140625" style="81" bestFit="1" customWidth="1"/>
    <col min="15" max="15" width="8.85546875" style="81" bestFit="1" customWidth="1"/>
    <col min="16" max="23" width="7.7109375" style="81" customWidth="1"/>
    <col min="24" max="16384" width="9.7109375" style="81"/>
  </cols>
  <sheetData>
    <row r="1" spans="1:20" ht="4.5" customHeight="1" x14ac:dyDescent="0.2">
      <c r="R1" s="73"/>
      <c r="S1" s="73"/>
      <c r="T1" s="73"/>
    </row>
    <row r="2" spans="1:20" ht="14.25" x14ac:dyDescent="0.2">
      <c r="A2" s="664" t="s">
        <v>223</v>
      </c>
      <c r="B2" s="664"/>
      <c r="C2" s="664"/>
      <c r="D2" s="664"/>
      <c r="E2" s="664"/>
      <c r="F2" s="664"/>
      <c r="G2" s="664"/>
      <c r="H2" s="664"/>
      <c r="I2" s="664"/>
      <c r="J2" s="664"/>
      <c r="K2" s="664"/>
      <c r="L2" s="664"/>
      <c r="M2" s="664"/>
      <c r="N2" s="664"/>
      <c r="O2" s="664"/>
      <c r="R2" s="73"/>
      <c r="S2" s="73"/>
    </row>
    <row r="3" spans="1:20" s="127" customFormat="1" ht="14.25" x14ac:dyDescent="0.2">
      <c r="A3" s="664" t="s">
        <v>224</v>
      </c>
      <c r="B3" s="664"/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Q3" s="98"/>
      <c r="R3" s="98"/>
      <c r="S3" s="98"/>
    </row>
    <row r="4" spans="1:20" s="250" customFormat="1" ht="11.25" x14ac:dyDescent="0.2">
      <c r="A4" s="652"/>
      <c r="B4" s="652"/>
      <c r="C4" s="652"/>
      <c r="D4" s="652"/>
      <c r="E4" s="652"/>
      <c r="F4" s="652"/>
      <c r="G4" s="652"/>
      <c r="H4" s="652"/>
      <c r="I4" s="652"/>
      <c r="J4" s="652"/>
      <c r="K4" s="652"/>
      <c r="L4" s="652"/>
      <c r="M4" s="652"/>
      <c r="N4" s="652"/>
      <c r="O4" s="652"/>
    </row>
    <row r="5" spans="1:20" s="250" customFormat="1" ht="11.25" x14ac:dyDescent="0.2"/>
    <row r="6" spans="1:20" s="250" customFormat="1" x14ac:dyDescent="0.2">
      <c r="A6" s="665" t="s">
        <v>284</v>
      </c>
      <c r="B6" s="665"/>
      <c r="C6" s="665"/>
      <c r="D6" s="665"/>
      <c r="E6" s="665"/>
      <c r="F6" s="665"/>
      <c r="G6" s="665"/>
      <c r="H6" s="665"/>
      <c r="I6" s="665"/>
      <c r="J6" s="665"/>
      <c r="K6" s="665"/>
      <c r="L6" s="665"/>
      <c r="M6" s="665"/>
      <c r="N6" s="665"/>
      <c r="O6" s="665"/>
    </row>
    <row r="7" spans="1:20" s="250" customFormat="1" ht="11.25" x14ac:dyDescent="0.2">
      <c r="A7" s="663"/>
      <c r="B7" s="663"/>
      <c r="C7" s="663"/>
      <c r="D7" s="663"/>
      <c r="E7" s="663"/>
      <c r="F7" s="663"/>
      <c r="G7" s="663"/>
      <c r="H7" s="663"/>
      <c r="I7" s="663"/>
      <c r="J7" s="663"/>
      <c r="K7" s="663"/>
      <c r="L7" s="663"/>
      <c r="M7" s="663"/>
      <c r="N7" s="663"/>
      <c r="O7" s="663"/>
    </row>
    <row r="8" spans="1:20" s="250" customFormat="1" x14ac:dyDescent="0.2">
      <c r="A8" s="651" t="s">
        <v>153</v>
      </c>
      <c r="B8" s="651"/>
      <c r="C8" s="651"/>
      <c r="D8" s="651"/>
      <c r="E8" s="651"/>
      <c r="F8" s="651"/>
      <c r="G8" s="651"/>
      <c r="H8" s="651"/>
      <c r="I8" s="651"/>
      <c r="J8" s="651"/>
      <c r="K8" s="651"/>
      <c r="L8" s="651"/>
      <c r="M8" s="651"/>
      <c r="N8" s="651"/>
      <c r="O8" s="651"/>
    </row>
    <row r="9" spans="1:20" s="250" customFormat="1" ht="11.25" x14ac:dyDescent="0.2">
      <c r="A9" s="652"/>
      <c r="B9" s="652"/>
      <c r="C9" s="652"/>
      <c r="D9" s="652"/>
      <c r="E9" s="652"/>
      <c r="F9" s="652"/>
      <c r="G9" s="652"/>
      <c r="H9" s="652"/>
      <c r="I9" s="652"/>
      <c r="J9" s="652"/>
      <c r="K9" s="652"/>
      <c r="L9" s="652"/>
      <c r="M9" s="652"/>
      <c r="N9" s="652"/>
      <c r="O9" s="652"/>
    </row>
    <row r="10" spans="1:20" s="251" customFormat="1" ht="13.5" customHeight="1" x14ac:dyDescent="0.2">
      <c r="A10" s="651" t="s">
        <v>22</v>
      </c>
      <c r="B10" s="651"/>
      <c r="C10" s="651"/>
      <c r="D10" s="651"/>
      <c r="E10" s="651"/>
      <c r="F10" s="651"/>
      <c r="G10" s="651"/>
      <c r="H10" s="651"/>
      <c r="I10" s="651"/>
      <c r="J10" s="651"/>
      <c r="K10" s="651"/>
      <c r="L10" s="651"/>
      <c r="M10" s="651"/>
      <c r="N10" s="651"/>
      <c r="O10" s="651"/>
    </row>
    <row r="11" spans="1:20" s="251" customFormat="1" ht="13.5" customHeight="1" thickBot="1" x14ac:dyDescent="0.25">
      <c r="A11" s="653"/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</row>
    <row r="12" spans="1:20" s="73" customFormat="1" ht="15" customHeight="1" x14ac:dyDescent="0.15">
      <c r="A12" s="654" t="s">
        <v>225</v>
      </c>
      <c r="B12" s="657" t="s">
        <v>226</v>
      </c>
      <c r="C12" s="657" t="s">
        <v>227</v>
      </c>
      <c r="D12" s="660" t="s">
        <v>228</v>
      </c>
      <c r="E12" s="661"/>
      <c r="F12" s="661"/>
      <c r="G12" s="662"/>
      <c r="H12" s="660" t="s">
        <v>229</v>
      </c>
      <c r="I12" s="661"/>
      <c r="J12" s="661"/>
      <c r="K12" s="661"/>
      <c r="L12" s="661"/>
      <c r="M12" s="661"/>
      <c r="N12" s="661"/>
      <c r="O12" s="662"/>
    </row>
    <row r="13" spans="1:20" s="73" customFormat="1" ht="10.5" customHeight="1" x14ac:dyDescent="0.15">
      <c r="A13" s="655"/>
      <c r="B13" s="658"/>
      <c r="C13" s="658"/>
      <c r="D13" s="666" t="s">
        <v>230</v>
      </c>
      <c r="E13" s="673" t="s">
        <v>231</v>
      </c>
      <c r="F13" s="676" t="s">
        <v>232</v>
      </c>
      <c r="G13" s="677" t="s">
        <v>233</v>
      </c>
      <c r="H13" s="680" t="s">
        <v>234</v>
      </c>
      <c r="I13" s="681"/>
      <c r="J13" s="684" t="s">
        <v>231</v>
      </c>
      <c r="K13" s="681"/>
      <c r="L13" s="684" t="s">
        <v>232</v>
      </c>
      <c r="M13" s="681"/>
      <c r="N13" s="669" t="s">
        <v>233</v>
      </c>
      <c r="O13" s="670"/>
    </row>
    <row r="14" spans="1:20" s="73" customFormat="1" ht="10.5" customHeight="1" x14ac:dyDescent="0.15">
      <c r="A14" s="655"/>
      <c r="B14" s="658"/>
      <c r="C14" s="658"/>
      <c r="D14" s="667"/>
      <c r="E14" s="674"/>
      <c r="F14" s="674"/>
      <c r="G14" s="678"/>
      <c r="H14" s="682"/>
      <c r="I14" s="683"/>
      <c r="J14" s="671"/>
      <c r="K14" s="683"/>
      <c r="L14" s="671"/>
      <c r="M14" s="683"/>
      <c r="N14" s="671"/>
      <c r="O14" s="672"/>
    </row>
    <row r="15" spans="1:20" s="73" customFormat="1" ht="10.5" customHeight="1" thickBot="1" x14ac:dyDescent="0.2">
      <c r="A15" s="656"/>
      <c r="B15" s="659"/>
      <c r="C15" s="659"/>
      <c r="D15" s="668"/>
      <c r="E15" s="675"/>
      <c r="F15" s="675"/>
      <c r="G15" s="679"/>
      <c r="H15" s="252" t="s">
        <v>235</v>
      </c>
      <c r="I15" s="252" t="s">
        <v>236</v>
      </c>
      <c r="J15" s="253" t="s">
        <v>235</v>
      </c>
      <c r="K15" s="252" t="s">
        <v>236</v>
      </c>
      <c r="L15" s="253" t="s">
        <v>235</v>
      </c>
      <c r="M15" s="252" t="s">
        <v>236</v>
      </c>
      <c r="N15" s="253" t="s">
        <v>235</v>
      </c>
      <c r="O15" s="254" t="s">
        <v>236</v>
      </c>
    </row>
    <row r="16" spans="1:20" x14ac:dyDescent="0.2">
      <c r="A16" s="255" t="s">
        <v>237</v>
      </c>
      <c r="B16" s="423">
        <v>78173</v>
      </c>
      <c r="C16" s="423">
        <v>1038451836.96</v>
      </c>
      <c r="D16" s="424">
        <v>24860883234</v>
      </c>
      <c r="E16" s="425">
        <v>161125486</v>
      </c>
      <c r="F16" s="425">
        <v>17739328418</v>
      </c>
      <c r="G16" s="426">
        <v>11231711778</v>
      </c>
      <c r="H16" s="425">
        <v>168</v>
      </c>
      <c r="I16" s="425">
        <v>35735803.380000003</v>
      </c>
      <c r="J16" s="425">
        <v>93</v>
      </c>
      <c r="K16" s="425">
        <v>16700000</v>
      </c>
      <c r="L16" s="425">
        <v>11</v>
      </c>
      <c r="M16" s="425">
        <v>2060241</v>
      </c>
      <c r="N16" s="425">
        <v>14</v>
      </c>
      <c r="O16" s="426">
        <v>3261328</v>
      </c>
    </row>
    <row r="17" spans="1:15" x14ac:dyDescent="0.2">
      <c r="A17" s="257" t="s">
        <v>238</v>
      </c>
      <c r="B17" s="427">
        <v>195617</v>
      </c>
      <c r="C17" s="427">
        <v>1464381282.23</v>
      </c>
      <c r="D17" s="428">
        <v>61973160569</v>
      </c>
      <c r="E17" s="429">
        <v>400394108</v>
      </c>
      <c r="F17" s="429">
        <v>44652463911</v>
      </c>
      <c r="G17" s="430">
        <v>48335047248</v>
      </c>
      <c r="H17" s="429">
        <v>377</v>
      </c>
      <c r="I17" s="429">
        <v>81231264.260000005</v>
      </c>
      <c r="J17" s="429">
        <v>162</v>
      </c>
      <c r="K17" s="429">
        <v>19350000</v>
      </c>
      <c r="L17" s="429">
        <v>26</v>
      </c>
      <c r="M17" s="429">
        <v>7488500</v>
      </c>
      <c r="N17" s="429">
        <v>143</v>
      </c>
      <c r="O17" s="430">
        <v>57879972.640000001</v>
      </c>
    </row>
    <row r="18" spans="1:15" x14ac:dyDescent="0.2">
      <c r="A18" s="258" t="s">
        <v>239</v>
      </c>
      <c r="B18" s="431">
        <v>52652</v>
      </c>
      <c r="C18" s="431">
        <v>369442933.29000002</v>
      </c>
      <c r="D18" s="432">
        <v>18045319746</v>
      </c>
      <c r="E18" s="433">
        <v>75608054</v>
      </c>
      <c r="F18" s="433">
        <v>14250883140</v>
      </c>
      <c r="G18" s="434">
        <v>13188028781</v>
      </c>
      <c r="H18" s="433">
        <v>129</v>
      </c>
      <c r="I18" s="433">
        <v>32168566.859999999</v>
      </c>
      <c r="J18" s="433">
        <v>30</v>
      </c>
      <c r="K18" s="433">
        <v>5700000</v>
      </c>
      <c r="L18" s="433">
        <v>6</v>
      </c>
      <c r="M18" s="433">
        <v>5037158</v>
      </c>
      <c r="N18" s="433">
        <v>41</v>
      </c>
      <c r="O18" s="434">
        <v>22382540.82</v>
      </c>
    </row>
    <row r="19" spans="1:15" x14ac:dyDescent="0.2">
      <c r="A19" s="257" t="s">
        <v>240</v>
      </c>
      <c r="B19" s="427">
        <v>67868</v>
      </c>
      <c r="C19" s="427">
        <v>539043146.75999999</v>
      </c>
      <c r="D19" s="428">
        <v>21833476220</v>
      </c>
      <c r="E19" s="429">
        <v>67357102</v>
      </c>
      <c r="F19" s="429">
        <v>16891060199</v>
      </c>
      <c r="G19" s="430">
        <v>12837353719</v>
      </c>
      <c r="H19" s="429">
        <v>156</v>
      </c>
      <c r="I19" s="429">
        <v>41806609.740000002</v>
      </c>
      <c r="J19" s="429">
        <v>32</v>
      </c>
      <c r="K19" s="429">
        <v>9100000</v>
      </c>
      <c r="L19" s="429">
        <v>8</v>
      </c>
      <c r="M19" s="429">
        <v>2763776</v>
      </c>
      <c r="N19" s="429">
        <v>39</v>
      </c>
      <c r="O19" s="430">
        <v>10524202</v>
      </c>
    </row>
    <row r="20" spans="1:15" x14ac:dyDescent="0.2">
      <c r="A20" s="258" t="s">
        <v>241</v>
      </c>
      <c r="B20" s="431">
        <v>181122</v>
      </c>
      <c r="C20" s="431">
        <v>1586189174.3299999</v>
      </c>
      <c r="D20" s="432">
        <v>54939420753</v>
      </c>
      <c r="E20" s="433">
        <v>207908653</v>
      </c>
      <c r="F20" s="433">
        <v>44300183146</v>
      </c>
      <c r="G20" s="434">
        <v>36886821575</v>
      </c>
      <c r="H20" s="433">
        <v>471</v>
      </c>
      <c r="I20" s="433">
        <v>108107505.67</v>
      </c>
      <c r="J20" s="433">
        <v>148</v>
      </c>
      <c r="K20" s="433">
        <v>21250000</v>
      </c>
      <c r="L20" s="433">
        <v>26</v>
      </c>
      <c r="M20" s="433">
        <v>5830304.8499999996</v>
      </c>
      <c r="N20" s="433">
        <v>249</v>
      </c>
      <c r="O20" s="434">
        <v>71074432.599999994</v>
      </c>
    </row>
    <row r="21" spans="1:15" x14ac:dyDescent="0.2">
      <c r="A21" s="257" t="s">
        <v>242</v>
      </c>
      <c r="B21" s="427">
        <v>42030</v>
      </c>
      <c r="C21" s="427">
        <v>330893952.47000003</v>
      </c>
      <c r="D21" s="428">
        <v>13849539192</v>
      </c>
      <c r="E21" s="429">
        <v>64147349</v>
      </c>
      <c r="F21" s="429">
        <v>9206224482</v>
      </c>
      <c r="G21" s="430">
        <v>9376877271</v>
      </c>
      <c r="H21" s="429">
        <v>109</v>
      </c>
      <c r="I21" s="429">
        <v>26943177.390000001</v>
      </c>
      <c r="J21" s="429">
        <v>40</v>
      </c>
      <c r="K21" s="429">
        <v>5350000</v>
      </c>
      <c r="L21" s="429">
        <v>14</v>
      </c>
      <c r="M21" s="429">
        <v>3760000</v>
      </c>
      <c r="N21" s="429">
        <v>19</v>
      </c>
      <c r="O21" s="430">
        <v>4455892.57</v>
      </c>
    </row>
    <row r="22" spans="1:15" x14ac:dyDescent="0.2">
      <c r="A22" s="258" t="s">
        <v>243</v>
      </c>
      <c r="B22" s="431">
        <v>187283</v>
      </c>
      <c r="C22" s="431">
        <v>1570997007.3199999</v>
      </c>
      <c r="D22" s="432">
        <v>57710466574</v>
      </c>
      <c r="E22" s="433">
        <v>238748939</v>
      </c>
      <c r="F22" s="433">
        <v>37925405439</v>
      </c>
      <c r="G22" s="434">
        <v>30301657524</v>
      </c>
      <c r="H22" s="433">
        <v>507</v>
      </c>
      <c r="I22" s="433">
        <v>139387794.19999999</v>
      </c>
      <c r="J22" s="433">
        <v>70</v>
      </c>
      <c r="K22" s="433">
        <v>9950000</v>
      </c>
      <c r="L22" s="433">
        <v>24</v>
      </c>
      <c r="M22" s="433">
        <v>4632500</v>
      </c>
      <c r="N22" s="433">
        <v>52</v>
      </c>
      <c r="O22" s="434">
        <v>14886875</v>
      </c>
    </row>
    <row r="23" spans="1:15" x14ac:dyDescent="0.2">
      <c r="A23" s="257" t="s">
        <v>244</v>
      </c>
      <c r="B23" s="427">
        <v>209103</v>
      </c>
      <c r="C23" s="427">
        <v>1719115407.8900001</v>
      </c>
      <c r="D23" s="428">
        <v>68127122280</v>
      </c>
      <c r="E23" s="429">
        <v>177511916</v>
      </c>
      <c r="F23" s="429">
        <v>46686060074</v>
      </c>
      <c r="G23" s="430">
        <v>40104940102</v>
      </c>
      <c r="H23" s="429">
        <v>462</v>
      </c>
      <c r="I23" s="429">
        <v>143136388.22</v>
      </c>
      <c r="J23" s="429">
        <v>233</v>
      </c>
      <c r="K23" s="429">
        <v>22100000</v>
      </c>
      <c r="L23" s="429">
        <v>34</v>
      </c>
      <c r="M23" s="429">
        <v>15261330</v>
      </c>
      <c r="N23" s="429">
        <v>130</v>
      </c>
      <c r="O23" s="430">
        <v>39837767.100000001</v>
      </c>
    </row>
    <row r="24" spans="1:15" x14ac:dyDescent="0.2">
      <c r="A24" s="258" t="s">
        <v>245</v>
      </c>
      <c r="B24" s="431">
        <v>1393211</v>
      </c>
      <c r="C24" s="431">
        <v>17863353748.41</v>
      </c>
      <c r="D24" s="432">
        <v>489080803860</v>
      </c>
      <c r="E24" s="433">
        <v>9908643961</v>
      </c>
      <c r="F24" s="433">
        <v>233000455391</v>
      </c>
      <c r="G24" s="434">
        <v>165370591116</v>
      </c>
      <c r="H24" s="433">
        <v>3429</v>
      </c>
      <c r="I24" s="433">
        <v>899515969.63999999</v>
      </c>
      <c r="J24" s="433">
        <v>1019</v>
      </c>
      <c r="K24" s="433">
        <v>157128018</v>
      </c>
      <c r="L24" s="433">
        <v>76</v>
      </c>
      <c r="M24" s="433">
        <v>29946000</v>
      </c>
      <c r="N24" s="433">
        <v>201</v>
      </c>
      <c r="O24" s="434">
        <v>92289758.700000003</v>
      </c>
    </row>
    <row r="25" spans="1:15" x14ac:dyDescent="0.2">
      <c r="A25" s="257" t="s">
        <v>246</v>
      </c>
      <c r="B25" s="427">
        <v>101985</v>
      </c>
      <c r="C25" s="427">
        <v>862657836.98000002</v>
      </c>
      <c r="D25" s="428">
        <v>30813226970</v>
      </c>
      <c r="E25" s="429">
        <v>125108149</v>
      </c>
      <c r="F25" s="429">
        <v>24580901758</v>
      </c>
      <c r="G25" s="430">
        <v>21311204325</v>
      </c>
      <c r="H25" s="429">
        <v>315</v>
      </c>
      <c r="I25" s="429">
        <v>81158193.159999996</v>
      </c>
      <c r="J25" s="429">
        <v>60</v>
      </c>
      <c r="K25" s="429">
        <v>8650000</v>
      </c>
      <c r="L25" s="429">
        <v>13</v>
      </c>
      <c r="M25" s="429">
        <v>4601218</v>
      </c>
      <c r="N25" s="429">
        <v>81</v>
      </c>
      <c r="O25" s="430">
        <v>28666264</v>
      </c>
    </row>
    <row r="26" spans="1:15" x14ac:dyDescent="0.2">
      <c r="A26" s="258" t="s">
        <v>247</v>
      </c>
      <c r="B26" s="431">
        <v>291008</v>
      </c>
      <c r="C26" s="431">
        <v>2910690388.6399999</v>
      </c>
      <c r="D26" s="432">
        <v>85817520921</v>
      </c>
      <c r="E26" s="433">
        <v>682251875</v>
      </c>
      <c r="F26" s="433">
        <v>60063577722</v>
      </c>
      <c r="G26" s="434">
        <v>49155817804</v>
      </c>
      <c r="H26" s="433">
        <v>622</v>
      </c>
      <c r="I26" s="433">
        <v>166519280.66</v>
      </c>
      <c r="J26" s="433">
        <v>222</v>
      </c>
      <c r="K26" s="433">
        <v>27850000</v>
      </c>
      <c r="L26" s="433">
        <v>40</v>
      </c>
      <c r="M26" s="433">
        <v>12359753</v>
      </c>
      <c r="N26" s="433">
        <v>94</v>
      </c>
      <c r="O26" s="434">
        <v>33908478.560000002</v>
      </c>
    </row>
    <row r="27" spans="1:15" x14ac:dyDescent="0.2">
      <c r="A27" s="257" t="s">
        <v>248</v>
      </c>
      <c r="B27" s="427">
        <v>124983</v>
      </c>
      <c r="C27" s="427">
        <v>944163969.20000005</v>
      </c>
      <c r="D27" s="428">
        <v>38718776516</v>
      </c>
      <c r="E27" s="429">
        <v>248642349</v>
      </c>
      <c r="F27" s="429">
        <v>26627698225</v>
      </c>
      <c r="G27" s="430">
        <v>28265275366</v>
      </c>
      <c r="H27" s="429">
        <v>410</v>
      </c>
      <c r="I27" s="429">
        <v>129653709.84</v>
      </c>
      <c r="J27" s="429">
        <v>117</v>
      </c>
      <c r="K27" s="429">
        <v>16099729.85</v>
      </c>
      <c r="L27" s="429">
        <v>39</v>
      </c>
      <c r="M27" s="429">
        <v>22567105.219999999</v>
      </c>
      <c r="N27" s="429">
        <v>41</v>
      </c>
      <c r="O27" s="430">
        <v>10758281</v>
      </c>
    </row>
    <row r="28" spans="1:15" x14ac:dyDescent="0.2">
      <c r="A28" s="258" t="s">
        <v>249</v>
      </c>
      <c r="B28" s="431">
        <v>129212</v>
      </c>
      <c r="C28" s="431">
        <v>1139942951.4000001</v>
      </c>
      <c r="D28" s="432">
        <v>42165144834</v>
      </c>
      <c r="E28" s="433">
        <v>125761892</v>
      </c>
      <c r="F28" s="433">
        <v>28897530951</v>
      </c>
      <c r="G28" s="434">
        <v>20563852775</v>
      </c>
      <c r="H28" s="433">
        <v>332</v>
      </c>
      <c r="I28" s="433">
        <v>76245597.189999998</v>
      </c>
      <c r="J28" s="433">
        <v>104</v>
      </c>
      <c r="K28" s="433">
        <v>10150000</v>
      </c>
      <c r="L28" s="433">
        <v>18</v>
      </c>
      <c r="M28" s="433">
        <v>7789000</v>
      </c>
      <c r="N28" s="433">
        <v>47</v>
      </c>
      <c r="O28" s="434">
        <v>14178703</v>
      </c>
    </row>
    <row r="29" spans="1:15" x14ac:dyDescent="0.2">
      <c r="A29" s="257" t="s">
        <v>250</v>
      </c>
      <c r="B29" s="427">
        <v>392642</v>
      </c>
      <c r="C29" s="427">
        <v>4434950939.9799995</v>
      </c>
      <c r="D29" s="428">
        <v>135724591863</v>
      </c>
      <c r="E29" s="429">
        <v>1297091468</v>
      </c>
      <c r="F29" s="429">
        <v>92165826951</v>
      </c>
      <c r="G29" s="430">
        <v>71116314035</v>
      </c>
      <c r="H29" s="429">
        <v>846</v>
      </c>
      <c r="I29" s="429">
        <v>231247921.50999999</v>
      </c>
      <c r="J29" s="429">
        <v>541</v>
      </c>
      <c r="K29" s="429">
        <v>92465380.180000007</v>
      </c>
      <c r="L29" s="429">
        <v>59</v>
      </c>
      <c r="M29" s="429">
        <v>25213252.079999998</v>
      </c>
      <c r="N29" s="429">
        <v>159</v>
      </c>
      <c r="O29" s="430">
        <v>41334701.840000004</v>
      </c>
    </row>
    <row r="30" spans="1:15" x14ac:dyDescent="0.2">
      <c r="A30" s="258" t="s">
        <v>251</v>
      </c>
      <c r="B30" s="431">
        <v>880194</v>
      </c>
      <c r="C30" s="431">
        <v>6439018386.54</v>
      </c>
      <c r="D30" s="432">
        <v>263327349516</v>
      </c>
      <c r="E30" s="433">
        <v>2676379008</v>
      </c>
      <c r="F30" s="433">
        <v>157906227390</v>
      </c>
      <c r="G30" s="434">
        <v>108309821495</v>
      </c>
      <c r="H30" s="433">
        <v>1802</v>
      </c>
      <c r="I30" s="433">
        <v>463274369.5</v>
      </c>
      <c r="J30" s="433">
        <v>686</v>
      </c>
      <c r="K30" s="433">
        <v>85499706.569999993</v>
      </c>
      <c r="L30" s="433">
        <v>86</v>
      </c>
      <c r="M30" s="433">
        <v>32264445.379999999</v>
      </c>
      <c r="N30" s="433">
        <v>140</v>
      </c>
      <c r="O30" s="434">
        <v>52336438.270000003</v>
      </c>
    </row>
    <row r="31" spans="1:15" x14ac:dyDescent="0.2">
      <c r="A31" s="257" t="s">
        <v>252</v>
      </c>
      <c r="B31" s="427">
        <v>206418</v>
      </c>
      <c r="C31" s="427">
        <v>2187377399.77</v>
      </c>
      <c r="D31" s="428">
        <v>63093029492</v>
      </c>
      <c r="E31" s="429">
        <v>201823507</v>
      </c>
      <c r="F31" s="429">
        <v>45557918126</v>
      </c>
      <c r="G31" s="430">
        <v>29899915032</v>
      </c>
      <c r="H31" s="429">
        <v>495</v>
      </c>
      <c r="I31" s="429">
        <v>160559569.80000001</v>
      </c>
      <c r="J31" s="429">
        <v>144</v>
      </c>
      <c r="K31" s="429">
        <v>19034535</v>
      </c>
      <c r="L31" s="429">
        <v>51</v>
      </c>
      <c r="M31" s="429">
        <v>21018755.030000001</v>
      </c>
      <c r="N31" s="429">
        <v>37</v>
      </c>
      <c r="O31" s="430">
        <v>12070422.35</v>
      </c>
    </row>
    <row r="32" spans="1:15" ht="11.1" customHeight="1" x14ac:dyDescent="0.2">
      <c r="A32" s="258" t="s">
        <v>253</v>
      </c>
      <c r="B32" s="431">
        <v>104658</v>
      </c>
      <c r="C32" s="431">
        <v>1246513370.0899999</v>
      </c>
      <c r="D32" s="432">
        <v>32059874785</v>
      </c>
      <c r="E32" s="433">
        <v>334379963</v>
      </c>
      <c r="F32" s="433">
        <v>22818232119</v>
      </c>
      <c r="G32" s="434">
        <v>17621992723</v>
      </c>
      <c r="H32" s="433">
        <v>236</v>
      </c>
      <c r="I32" s="433">
        <v>70894014.829999998</v>
      </c>
      <c r="J32" s="433">
        <v>138</v>
      </c>
      <c r="K32" s="433">
        <v>15799998.960000001</v>
      </c>
      <c r="L32" s="433">
        <v>10</v>
      </c>
      <c r="M32" s="433">
        <v>3450000</v>
      </c>
      <c r="N32" s="433">
        <v>17</v>
      </c>
      <c r="O32" s="434">
        <v>5770000</v>
      </c>
    </row>
    <row r="33" spans="1:22" x14ac:dyDescent="0.2">
      <c r="A33" s="257" t="s">
        <v>254</v>
      </c>
      <c r="B33" s="427">
        <v>80120</v>
      </c>
      <c r="C33" s="427">
        <v>479577426.99000001</v>
      </c>
      <c r="D33" s="428">
        <v>24244678184</v>
      </c>
      <c r="E33" s="429">
        <v>66565495</v>
      </c>
      <c r="F33" s="429">
        <v>15720776770</v>
      </c>
      <c r="G33" s="430">
        <v>9700205926</v>
      </c>
      <c r="H33" s="429">
        <v>192</v>
      </c>
      <c r="I33" s="429">
        <v>46094024.060000002</v>
      </c>
      <c r="J33" s="429">
        <v>25</v>
      </c>
      <c r="K33" s="429">
        <v>3550000</v>
      </c>
      <c r="L33" s="429">
        <v>11</v>
      </c>
      <c r="M33" s="429">
        <v>3669912</v>
      </c>
      <c r="N33" s="429">
        <v>26</v>
      </c>
      <c r="O33" s="430">
        <v>6623687</v>
      </c>
      <c r="Q33" s="73"/>
      <c r="R33" s="73"/>
      <c r="S33" s="73"/>
      <c r="T33" s="73"/>
      <c r="U33" s="73"/>
      <c r="V33" s="73"/>
    </row>
    <row r="34" spans="1:22" x14ac:dyDescent="0.2">
      <c r="A34" s="258" t="s">
        <v>255</v>
      </c>
      <c r="B34" s="431">
        <v>307304</v>
      </c>
      <c r="C34" s="431">
        <v>2998066767.5</v>
      </c>
      <c r="D34" s="432">
        <v>98681383997</v>
      </c>
      <c r="E34" s="433">
        <v>706725899</v>
      </c>
      <c r="F34" s="433">
        <v>66029172479</v>
      </c>
      <c r="G34" s="434">
        <v>45904361053</v>
      </c>
      <c r="H34" s="433">
        <v>629</v>
      </c>
      <c r="I34" s="433">
        <v>194767030.09</v>
      </c>
      <c r="J34" s="433">
        <v>356</v>
      </c>
      <c r="K34" s="433">
        <v>53402878.539999999</v>
      </c>
      <c r="L34" s="433">
        <v>22</v>
      </c>
      <c r="M34" s="433">
        <v>9061875</v>
      </c>
      <c r="N34" s="433">
        <v>69</v>
      </c>
      <c r="O34" s="434">
        <v>29092830.640000001</v>
      </c>
      <c r="Q34" s="73"/>
      <c r="R34" s="73"/>
      <c r="S34" s="73"/>
      <c r="T34" s="73"/>
      <c r="U34" s="73"/>
      <c r="V34" s="73"/>
    </row>
    <row r="35" spans="1:22" x14ac:dyDescent="0.2">
      <c r="A35" s="257" t="s">
        <v>256</v>
      </c>
      <c r="B35" s="427">
        <v>191211</v>
      </c>
      <c r="C35" s="427">
        <v>974795787.03999996</v>
      </c>
      <c r="D35" s="428">
        <v>43319966026</v>
      </c>
      <c r="E35" s="429">
        <v>143585581</v>
      </c>
      <c r="F35" s="429">
        <v>25163529284</v>
      </c>
      <c r="G35" s="430">
        <v>30103518047</v>
      </c>
      <c r="H35" s="429">
        <v>416</v>
      </c>
      <c r="I35" s="429">
        <v>103207011.77</v>
      </c>
      <c r="J35" s="429">
        <v>127</v>
      </c>
      <c r="K35" s="429">
        <v>16050000</v>
      </c>
      <c r="L35" s="429">
        <v>32</v>
      </c>
      <c r="M35" s="429">
        <v>11809737</v>
      </c>
      <c r="N35" s="429">
        <v>21</v>
      </c>
      <c r="O35" s="430">
        <v>5298395</v>
      </c>
      <c r="Q35" s="73"/>
      <c r="R35" s="73"/>
      <c r="S35" s="73"/>
      <c r="T35" s="73"/>
      <c r="U35" s="73"/>
      <c r="V35" s="73"/>
    </row>
    <row r="36" spans="1:22" x14ac:dyDescent="0.2">
      <c r="A36" s="258" t="s">
        <v>257</v>
      </c>
      <c r="B36" s="431">
        <v>195879</v>
      </c>
      <c r="C36" s="431">
        <v>1682411366.5</v>
      </c>
      <c r="D36" s="432">
        <v>61784718995</v>
      </c>
      <c r="E36" s="433">
        <v>581845096</v>
      </c>
      <c r="F36" s="433">
        <v>44907816841</v>
      </c>
      <c r="G36" s="434">
        <v>33755467845</v>
      </c>
      <c r="H36" s="433">
        <v>436</v>
      </c>
      <c r="I36" s="433">
        <v>122686339.90000001</v>
      </c>
      <c r="J36" s="433">
        <v>212</v>
      </c>
      <c r="K36" s="433">
        <v>29300000</v>
      </c>
      <c r="L36" s="433">
        <v>32</v>
      </c>
      <c r="M36" s="433">
        <v>10667433</v>
      </c>
      <c r="N36" s="433">
        <v>34</v>
      </c>
      <c r="O36" s="434">
        <v>9858337</v>
      </c>
      <c r="Q36" s="73"/>
      <c r="R36" s="73"/>
      <c r="S36" s="73"/>
      <c r="T36" s="73"/>
      <c r="U36" s="73"/>
      <c r="V36" s="73"/>
    </row>
    <row r="37" spans="1:22" x14ac:dyDescent="0.2">
      <c r="A37" s="257" t="s">
        <v>258</v>
      </c>
      <c r="B37" s="427">
        <v>124630</v>
      </c>
      <c r="C37" s="427">
        <v>989892345.36000001</v>
      </c>
      <c r="D37" s="428">
        <v>40774878861</v>
      </c>
      <c r="E37" s="429">
        <v>603992834</v>
      </c>
      <c r="F37" s="429">
        <v>25678620987</v>
      </c>
      <c r="G37" s="430">
        <v>20593290813</v>
      </c>
      <c r="H37" s="429">
        <v>215</v>
      </c>
      <c r="I37" s="429">
        <v>49922455.340000004</v>
      </c>
      <c r="J37" s="429">
        <v>82</v>
      </c>
      <c r="K37" s="429">
        <v>10027098</v>
      </c>
      <c r="L37" s="429">
        <v>10</v>
      </c>
      <c r="M37" s="429">
        <v>2384575</v>
      </c>
      <c r="N37" s="429">
        <v>18</v>
      </c>
      <c r="O37" s="430">
        <v>3750896</v>
      </c>
    </row>
    <row r="38" spans="1:22" x14ac:dyDescent="0.2">
      <c r="A38" s="258" t="s">
        <v>259</v>
      </c>
      <c r="B38" s="431">
        <v>92997</v>
      </c>
      <c r="C38" s="431">
        <v>954790229.38</v>
      </c>
      <c r="D38" s="432">
        <v>30443065201</v>
      </c>
      <c r="E38" s="433">
        <v>695721720</v>
      </c>
      <c r="F38" s="433">
        <v>24794423962</v>
      </c>
      <c r="G38" s="434">
        <v>23874337034</v>
      </c>
      <c r="H38" s="433">
        <v>173</v>
      </c>
      <c r="I38" s="433">
        <v>50140902.240000002</v>
      </c>
      <c r="J38" s="433">
        <v>99</v>
      </c>
      <c r="K38" s="433">
        <v>18250000</v>
      </c>
      <c r="L38" s="433">
        <v>21</v>
      </c>
      <c r="M38" s="433">
        <v>4691805</v>
      </c>
      <c r="N38" s="433">
        <v>21</v>
      </c>
      <c r="O38" s="434">
        <v>7407887.9400000004</v>
      </c>
    </row>
    <row r="39" spans="1:22" x14ac:dyDescent="0.2">
      <c r="A39" s="257" t="s">
        <v>260</v>
      </c>
      <c r="B39" s="427">
        <v>181017</v>
      </c>
      <c r="C39" s="427">
        <v>1267155594.8499999</v>
      </c>
      <c r="D39" s="428">
        <v>50463791333</v>
      </c>
      <c r="E39" s="429">
        <v>237885763</v>
      </c>
      <c r="F39" s="429">
        <v>33731319728</v>
      </c>
      <c r="G39" s="430">
        <v>28029577852</v>
      </c>
      <c r="H39" s="429">
        <v>299</v>
      </c>
      <c r="I39" s="429">
        <v>75088431.319999993</v>
      </c>
      <c r="J39" s="429">
        <v>116</v>
      </c>
      <c r="K39" s="429">
        <v>12698336.24</v>
      </c>
      <c r="L39" s="429">
        <v>20</v>
      </c>
      <c r="M39" s="429">
        <v>5149802</v>
      </c>
      <c r="N39" s="429">
        <v>93</v>
      </c>
      <c r="O39" s="430">
        <v>17062206.98</v>
      </c>
    </row>
    <row r="40" spans="1:22" x14ac:dyDescent="0.2">
      <c r="A40" s="258" t="s">
        <v>261</v>
      </c>
      <c r="B40" s="431">
        <v>170141</v>
      </c>
      <c r="C40" s="431">
        <v>1968028798.3499999</v>
      </c>
      <c r="D40" s="432">
        <v>51222658291</v>
      </c>
      <c r="E40" s="433">
        <v>265695410</v>
      </c>
      <c r="F40" s="433">
        <v>39427759214</v>
      </c>
      <c r="G40" s="434">
        <v>34885298519</v>
      </c>
      <c r="H40" s="433">
        <v>432</v>
      </c>
      <c r="I40" s="433">
        <v>124055431.43000001</v>
      </c>
      <c r="J40" s="433">
        <v>172</v>
      </c>
      <c r="K40" s="433">
        <v>22500000</v>
      </c>
      <c r="L40" s="433">
        <v>31</v>
      </c>
      <c r="M40" s="433">
        <v>14455253.130000001</v>
      </c>
      <c r="N40" s="433">
        <v>151</v>
      </c>
      <c r="O40" s="434">
        <v>43876604.119999997</v>
      </c>
    </row>
    <row r="41" spans="1:22" x14ac:dyDescent="0.2">
      <c r="A41" s="257" t="s">
        <v>262</v>
      </c>
      <c r="B41" s="427">
        <v>218118</v>
      </c>
      <c r="C41" s="427">
        <v>1848590700.1600001</v>
      </c>
      <c r="D41" s="428">
        <v>62265015764</v>
      </c>
      <c r="E41" s="429">
        <v>438334414</v>
      </c>
      <c r="F41" s="429">
        <v>45335524528</v>
      </c>
      <c r="G41" s="430">
        <v>47911598979</v>
      </c>
      <c r="H41" s="429">
        <v>562</v>
      </c>
      <c r="I41" s="429">
        <v>127993016.64</v>
      </c>
      <c r="J41" s="429">
        <v>262</v>
      </c>
      <c r="K41" s="429">
        <v>29221283</v>
      </c>
      <c r="L41" s="429">
        <v>33</v>
      </c>
      <c r="M41" s="429">
        <v>7675983.6799999997</v>
      </c>
      <c r="N41" s="429">
        <v>178</v>
      </c>
      <c r="O41" s="430">
        <v>47509626.200000003</v>
      </c>
    </row>
    <row r="42" spans="1:22" x14ac:dyDescent="0.2">
      <c r="A42" s="258" t="s">
        <v>263</v>
      </c>
      <c r="B42" s="431">
        <v>131545</v>
      </c>
      <c r="C42" s="431">
        <v>1059830862.63</v>
      </c>
      <c r="D42" s="432">
        <v>48795050674</v>
      </c>
      <c r="E42" s="433">
        <v>162341347</v>
      </c>
      <c r="F42" s="433">
        <v>31409427600</v>
      </c>
      <c r="G42" s="434">
        <v>21361331227</v>
      </c>
      <c r="H42" s="433">
        <v>455</v>
      </c>
      <c r="I42" s="433">
        <v>122594309.45</v>
      </c>
      <c r="J42" s="433">
        <v>93</v>
      </c>
      <c r="K42" s="433">
        <v>17500000</v>
      </c>
      <c r="L42" s="433">
        <v>17</v>
      </c>
      <c r="M42" s="433">
        <v>9783554.0899999999</v>
      </c>
      <c r="N42" s="433">
        <v>207</v>
      </c>
      <c r="O42" s="434">
        <v>69602922.349999994</v>
      </c>
    </row>
    <row r="43" spans="1:22" x14ac:dyDescent="0.2">
      <c r="A43" s="257" t="s">
        <v>264</v>
      </c>
      <c r="B43" s="427">
        <v>238899</v>
      </c>
      <c r="C43" s="427">
        <v>1962036147.4100001</v>
      </c>
      <c r="D43" s="428">
        <v>81990156249</v>
      </c>
      <c r="E43" s="429">
        <v>259007910</v>
      </c>
      <c r="F43" s="429">
        <v>55405602014</v>
      </c>
      <c r="G43" s="430">
        <v>52617150314</v>
      </c>
      <c r="H43" s="429">
        <v>679</v>
      </c>
      <c r="I43" s="429">
        <v>195032952.24000001</v>
      </c>
      <c r="J43" s="429">
        <v>163</v>
      </c>
      <c r="K43" s="429">
        <v>22600000</v>
      </c>
      <c r="L43" s="429">
        <v>45</v>
      </c>
      <c r="M43" s="429">
        <v>15330298</v>
      </c>
      <c r="N43" s="429">
        <v>97</v>
      </c>
      <c r="O43" s="430">
        <v>29003453.890000001</v>
      </c>
    </row>
    <row r="44" spans="1:22" x14ac:dyDescent="0.2">
      <c r="A44" s="258" t="s">
        <v>265</v>
      </c>
      <c r="B44" s="431">
        <v>47468</v>
      </c>
      <c r="C44" s="431">
        <v>365546992.80000001</v>
      </c>
      <c r="D44" s="432">
        <v>14989040797</v>
      </c>
      <c r="E44" s="433">
        <v>60112157</v>
      </c>
      <c r="F44" s="433">
        <v>11464333294</v>
      </c>
      <c r="G44" s="434">
        <v>10596643904</v>
      </c>
      <c r="H44" s="433">
        <v>116</v>
      </c>
      <c r="I44" s="433">
        <v>27057147.699999999</v>
      </c>
      <c r="J44" s="433">
        <v>50</v>
      </c>
      <c r="K44" s="433">
        <v>4250000</v>
      </c>
      <c r="L44" s="433">
        <v>8</v>
      </c>
      <c r="M44" s="433">
        <v>2561521</v>
      </c>
      <c r="N44" s="433">
        <v>9</v>
      </c>
      <c r="O44" s="434">
        <v>4543000</v>
      </c>
    </row>
    <row r="45" spans="1:22" x14ac:dyDescent="0.2">
      <c r="A45" s="257" t="s">
        <v>266</v>
      </c>
      <c r="B45" s="427">
        <v>380156</v>
      </c>
      <c r="C45" s="427">
        <v>2815613657.77</v>
      </c>
      <c r="D45" s="428">
        <v>113539424905</v>
      </c>
      <c r="E45" s="429">
        <v>358408981</v>
      </c>
      <c r="F45" s="429">
        <v>71502166114</v>
      </c>
      <c r="G45" s="430">
        <v>72765065064</v>
      </c>
      <c r="H45" s="429">
        <v>1229</v>
      </c>
      <c r="I45" s="429">
        <v>325470343.35000002</v>
      </c>
      <c r="J45" s="429">
        <v>286</v>
      </c>
      <c r="K45" s="429">
        <v>32187171</v>
      </c>
      <c r="L45" s="429">
        <v>61</v>
      </c>
      <c r="M45" s="429">
        <v>29036622.82</v>
      </c>
      <c r="N45" s="429">
        <v>166</v>
      </c>
      <c r="O45" s="430">
        <v>53032469.630000003</v>
      </c>
    </row>
    <row r="46" spans="1:22" x14ac:dyDescent="0.2">
      <c r="A46" s="258" t="s">
        <v>267</v>
      </c>
      <c r="B46" s="431">
        <v>99384</v>
      </c>
      <c r="C46" s="431">
        <v>1195674790.26</v>
      </c>
      <c r="D46" s="432">
        <v>30244553632</v>
      </c>
      <c r="E46" s="433">
        <v>737147491</v>
      </c>
      <c r="F46" s="433">
        <v>21572787238</v>
      </c>
      <c r="G46" s="434">
        <v>17204439398</v>
      </c>
      <c r="H46" s="433">
        <v>231</v>
      </c>
      <c r="I46" s="433">
        <v>55607930.740000002</v>
      </c>
      <c r="J46" s="433">
        <v>108</v>
      </c>
      <c r="K46" s="433">
        <v>15800000</v>
      </c>
      <c r="L46" s="433">
        <v>6</v>
      </c>
      <c r="M46" s="433">
        <v>1180000</v>
      </c>
      <c r="N46" s="433">
        <v>48</v>
      </c>
      <c r="O46" s="434">
        <v>11310762.140000001</v>
      </c>
    </row>
    <row r="47" spans="1:22" x14ac:dyDescent="0.2">
      <c r="A47" s="257" t="s">
        <v>268</v>
      </c>
      <c r="B47" s="427">
        <v>86318</v>
      </c>
      <c r="C47" s="427">
        <v>444825717.05000001</v>
      </c>
      <c r="D47" s="428">
        <v>24076026465</v>
      </c>
      <c r="E47" s="429">
        <v>58759061</v>
      </c>
      <c r="F47" s="429">
        <v>17164826448</v>
      </c>
      <c r="G47" s="430">
        <v>12302988969</v>
      </c>
      <c r="H47" s="429">
        <v>188</v>
      </c>
      <c r="I47" s="429">
        <v>55923217.579999998</v>
      </c>
      <c r="J47" s="429">
        <v>77</v>
      </c>
      <c r="K47" s="429">
        <v>10149958.18</v>
      </c>
      <c r="L47" s="429">
        <v>14</v>
      </c>
      <c r="M47" s="429">
        <v>3436715</v>
      </c>
      <c r="N47" s="429">
        <v>32</v>
      </c>
      <c r="O47" s="430">
        <v>9926313</v>
      </c>
    </row>
    <row r="48" spans="1:22" x14ac:dyDescent="0.2">
      <c r="A48" s="258" t="s">
        <v>269</v>
      </c>
      <c r="B48" s="431">
        <v>249</v>
      </c>
      <c r="C48" s="431">
        <v>578501.55000000005</v>
      </c>
      <c r="D48" s="432">
        <v>40206921</v>
      </c>
      <c r="E48" s="433">
        <v>330052</v>
      </c>
      <c r="F48" s="433">
        <v>2537976</v>
      </c>
      <c r="G48" s="434">
        <v>11911541</v>
      </c>
      <c r="H48" s="432">
        <v>0</v>
      </c>
      <c r="I48" s="437">
        <v>0</v>
      </c>
      <c r="J48" s="437">
        <v>0</v>
      </c>
      <c r="K48" s="437">
        <v>0</v>
      </c>
      <c r="L48" s="437">
        <v>0</v>
      </c>
      <c r="M48" s="437">
        <v>0</v>
      </c>
      <c r="N48" s="437">
        <v>0</v>
      </c>
      <c r="O48" s="436">
        <v>0</v>
      </c>
    </row>
    <row r="49" spans="1:17" x14ac:dyDescent="0.2">
      <c r="A49" s="257" t="s">
        <v>270</v>
      </c>
      <c r="B49" s="427">
        <v>4373</v>
      </c>
      <c r="C49" s="427">
        <v>12719422.199999999</v>
      </c>
      <c r="D49" s="428">
        <v>1642017974</v>
      </c>
      <c r="E49" s="429">
        <v>5609061</v>
      </c>
      <c r="F49" s="429">
        <v>491352239</v>
      </c>
      <c r="G49" s="430">
        <v>362725164</v>
      </c>
      <c r="H49" s="428">
        <v>1191</v>
      </c>
      <c r="I49" s="438">
        <v>263193951.13999999</v>
      </c>
      <c r="J49" s="438">
        <v>0</v>
      </c>
      <c r="K49" s="438">
        <v>0</v>
      </c>
      <c r="L49" s="438">
        <v>81</v>
      </c>
      <c r="M49" s="438">
        <v>34893682.950000003</v>
      </c>
      <c r="N49" s="438">
        <v>45</v>
      </c>
      <c r="O49" s="435">
        <v>12459852.619999999</v>
      </c>
    </row>
    <row r="50" spans="1:17" s="82" customFormat="1" ht="13.5" thickBot="1" x14ac:dyDescent="0.25">
      <c r="A50" s="260" t="s">
        <v>9</v>
      </c>
      <c r="B50" s="439">
        <f>SUM(B16:B49)</f>
        <v>7187968</v>
      </c>
      <c r="C50" s="439">
        <f t="shared" ref="C50:O50" si="0">SUM(C16:C49)</f>
        <v>67667318840.059998</v>
      </c>
      <c r="D50" s="440">
        <f t="shared" si="0"/>
        <v>2280656341594</v>
      </c>
      <c r="E50" s="441">
        <f t="shared" si="0"/>
        <v>22374952051</v>
      </c>
      <c r="F50" s="441">
        <f t="shared" si="0"/>
        <v>1453071954158</v>
      </c>
      <c r="G50" s="442">
        <f t="shared" si="0"/>
        <v>1175857134318</v>
      </c>
      <c r="H50" s="440">
        <f t="shared" si="0"/>
        <v>18309</v>
      </c>
      <c r="I50" s="441">
        <f t="shared" si="0"/>
        <v>4826420230.8400002</v>
      </c>
      <c r="J50" s="441">
        <f t="shared" si="0"/>
        <v>6067</v>
      </c>
      <c r="K50" s="441">
        <f t="shared" si="0"/>
        <v>839664093.51999998</v>
      </c>
      <c r="L50" s="441">
        <f t="shared" si="0"/>
        <v>985</v>
      </c>
      <c r="M50" s="441">
        <f t="shared" si="0"/>
        <v>371832108.2299999</v>
      </c>
      <c r="N50" s="441">
        <f t="shared" si="0"/>
        <v>2719</v>
      </c>
      <c r="O50" s="442">
        <f t="shared" si="0"/>
        <v>875975302.96000016</v>
      </c>
    </row>
    <row r="51" spans="1:17" x14ac:dyDescent="0.2">
      <c r="A51" s="129" t="s">
        <v>271</v>
      </c>
    </row>
    <row r="53" spans="1:17" x14ac:dyDescent="0.2">
      <c r="A53" s="127"/>
      <c r="B53" s="127"/>
      <c r="C53" s="127"/>
      <c r="D53" s="127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</row>
    <row r="54" spans="1:17" x14ac:dyDescent="0.2">
      <c r="A54" s="261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27"/>
      <c r="Q54" s="127"/>
    </row>
    <row r="55" spans="1:17" x14ac:dyDescent="0.2">
      <c r="A55" s="262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27"/>
      <c r="Q55" s="127"/>
    </row>
    <row r="56" spans="1:17" x14ac:dyDescent="0.2">
      <c r="A56" s="127"/>
      <c r="B56" s="127"/>
      <c r="C56" s="127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</row>
    <row r="57" spans="1:17" x14ac:dyDescent="0.2">
      <c r="A57" s="127"/>
      <c r="B57" s="127"/>
      <c r="C57" s="127"/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</row>
    <row r="58" spans="1:17" x14ac:dyDescent="0.2">
      <c r="A58" s="127"/>
      <c r="B58" s="127"/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</row>
  </sheetData>
  <mergeCells count="22">
    <mergeCell ref="N13:O14"/>
    <mergeCell ref="A9:O9"/>
    <mergeCell ref="A10:O10"/>
    <mergeCell ref="A11:O11"/>
    <mergeCell ref="A12:A15"/>
    <mergeCell ref="B12:B15"/>
    <mergeCell ref="C12:C15"/>
    <mergeCell ref="D12:G12"/>
    <mergeCell ref="H12:O12"/>
    <mergeCell ref="D13:D15"/>
    <mergeCell ref="E13:E15"/>
    <mergeCell ref="F13:F15"/>
    <mergeCell ref="G13:G15"/>
    <mergeCell ref="H13:I14"/>
    <mergeCell ref="J13:K14"/>
    <mergeCell ref="L13:M14"/>
    <mergeCell ref="A8:O8"/>
    <mergeCell ref="A2:O2"/>
    <mergeCell ref="A3:O3"/>
    <mergeCell ref="A4:O4"/>
    <mergeCell ref="A6:O6"/>
    <mergeCell ref="A7:O7"/>
  </mergeCells>
  <printOptions horizontalCentered="1" verticalCentered="1"/>
  <pageMargins left="0.23622047244094491" right="0.23622047244094491" top="0.43307086614173229" bottom="0.43307086614173229" header="0.31496062992125984" footer="0.31496062992125984"/>
  <pageSetup scale="87" firstPageNumber="54" orientation="landscape" useFirstPageNumber="1" r:id="rId1"/>
  <headerFooter alignWithMargins="0">
    <oddFooter>&amp;R&amp;8&amp;P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syncVertical="1" syncRef="A1" transitionEvaluation="1" codeName="Hoja45">
    <pageSetUpPr fitToPage="1"/>
  </sheetPr>
  <dimension ref="A1:V58"/>
  <sheetViews>
    <sheetView showGridLines="0" view="pageBreakPreview" zoomScaleNormal="100" zoomScaleSheetLayoutView="100" workbookViewId="0"/>
  </sheetViews>
  <sheetFormatPr baseColWidth="10" defaultColWidth="9.7109375" defaultRowHeight="12.75" x14ac:dyDescent="0.2"/>
  <cols>
    <col min="1" max="1" width="22.5703125" style="81" customWidth="1"/>
    <col min="2" max="2" width="11" style="81" bestFit="1" customWidth="1"/>
    <col min="3" max="3" width="12.85546875" style="81" bestFit="1" customWidth="1"/>
    <col min="4" max="4" width="11.28515625" style="81" bestFit="1" customWidth="1"/>
    <col min="5" max="5" width="11.85546875" style="81" bestFit="1" customWidth="1"/>
    <col min="6" max="7" width="10.42578125" style="81" bestFit="1" customWidth="1"/>
    <col min="8" max="8" width="7" style="81" bestFit="1" customWidth="1"/>
    <col min="9" max="9" width="8.7109375" style="81" customWidth="1"/>
    <col min="10" max="10" width="7" style="81" bestFit="1" customWidth="1"/>
    <col min="11" max="11" width="7.7109375" style="81" bestFit="1" customWidth="1"/>
    <col min="12" max="12" width="7" style="81" bestFit="1" customWidth="1"/>
    <col min="13" max="13" width="7.5703125" style="81" customWidth="1"/>
    <col min="14" max="14" width="7" style="81" bestFit="1" customWidth="1"/>
    <col min="15" max="15" width="7.7109375" style="81" bestFit="1" customWidth="1"/>
    <col min="16" max="23" width="7.7109375" style="81" customWidth="1"/>
    <col min="24" max="16384" width="9.7109375" style="81"/>
  </cols>
  <sheetData>
    <row r="1" spans="1:20" ht="4.5" customHeight="1" x14ac:dyDescent="0.2">
      <c r="R1" s="73"/>
      <c r="S1" s="73"/>
      <c r="T1" s="73"/>
    </row>
    <row r="2" spans="1:20" ht="14.25" x14ac:dyDescent="0.2">
      <c r="A2" s="664" t="s">
        <v>223</v>
      </c>
      <c r="B2" s="664"/>
      <c r="C2" s="664"/>
      <c r="D2" s="664"/>
      <c r="E2" s="664"/>
      <c r="F2" s="664"/>
      <c r="G2" s="664"/>
      <c r="H2" s="664"/>
      <c r="I2" s="664"/>
      <c r="J2" s="664"/>
      <c r="K2" s="664"/>
      <c r="L2" s="664"/>
      <c r="M2" s="664"/>
      <c r="N2" s="664"/>
      <c r="O2" s="664"/>
      <c r="R2" s="73"/>
      <c r="S2" s="73"/>
    </row>
    <row r="3" spans="1:20" s="127" customFormat="1" ht="14.25" x14ac:dyDescent="0.2">
      <c r="A3" s="664" t="s">
        <v>224</v>
      </c>
      <c r="B3" s="664"/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Q3" s="98"/>
      <c r="R3" s="98"/>
      <c r="S3" s="98"/>
    </row>
    <row r="4" spans="1:20" s="250" customFormat="1" ht="11.25" x14ac:dyDescent="0.2">
      <c r="A4" s="652"/>
      <c r="B4" s="652"/>
      <c r="C4" s="652"/>
      <c r="D4" s="652"/>
      <c r="E4" s="652"/>
      <c r="F4" s="652"/>
      <c r="G4" s="652"/>
      <c r="H4" s="652"/>
      <c r="I4" s="652"/>
      <c r="J4" s="652"/>
      <c r="K4" s="652"/>
      <c r="L4" s="652"/>
      <c r="M4" s="652"/>
      <c r="N4" s="652"/>
      <c r="O4" s="652"/>
    </row>
    <row r="5" spans="1:20" s="250" customFormat="1" ht="11.25" x14ac:dyDescent="0.2"/>
    <row r="6" spans="1:20" s="250" customFormat="1" x14ac:dyDescent="0.2">
      <c r="A6" s="665" t="s">
        <v>284</v>
      </c>
      <c r="B6" s="665"/>
      <c r="C6" s="665"/>
      <c r="D6" s="665"/>
      <c r="E6" s="665"/>
      <c r="F6" s="665"/>
      <c r="G6" s="665"/>
      <c r="H6" s="665"/>
      <c r="I6" s="665"/>
      <c r="J6" s="665"/>
      <c r="K6" s="665"/>
      <c r="L6" s="665"/>
      <c r="M6" s="665"/>
      <c r="N6" s="665"/>
      <c r="O6" s="665"/>
    </row>
    <row r="7" spans="1:20" s="250" customFormat="1" ht="11.25" x14ac:dyDescent="0.2">
      <c r="A7" s="663"/>
      <c r="B7" s="663"/>
      <c r="C7" s="663"/>
      <c r="D7" s="663"/>
      <c r="E7" s="663"/>
      <c r="F7" s="663"/>
      <c r="G7" s="663"/>
      <c r="H7" s="663"/>
      <c r="I7" s="663"/>
      <c r="J7" s="663"/>
      <c r="K7" s="663"/>
      <c r="L7" s="663"/>
      <c r="M7" s="663"/>
      <c r="N7" s="663"/>
      <c r="O7" s="663"/>
    </row>
    <row r="8" spans="1:20" s="250" customFormat="1" x14ac:dyDescent="0.2">
      <c r="A8" s="651" t="s">
        <v>153</v>
      </c>
      <c r="B8" s="651"/>
      <c r="C8" s="651"/>
      <c r="D8" s="651"/>
      <c r="E8" s="651"/>
      <c r="F8" s="651"/>
      <c r="G8" s="651"/>
      <c r="H8" s="651"/>
      <c r="I8" s="651"/>
      <c r="J8" s="651"/>
      <c r="K8" s="651"/>
      <c r="L8" s="651"/>
      <c r="M8" s="651"/>
      <c r="N8" s="651"/>
      <c r="O8" s="651"/>
    </row>
    <row r="9" spans="1:20" s="250" customFormat="1" ht="11.25" x14ac:dyDescent="0.2">
      <c r="A9" s="652"/>
      <c r="B9" s="652"/>
      <c r="C9" s="652"/>
      <c r="D9" s="652"/>
      <c r="E9" s="652"/>
      <c r="F9" s="652"/>
      <c r="G9" s="652"/>
      <c r="H9" s="652"/>
      <c r="I9" s="652"/>
      <c r="J9" s="652"/>
      <c r="K9" s="652"/>
      <c r="L9" s="652"/>
      <c r="M9" s="652"/>
      <c r="N9" s="652"/>
      <c r="O9" s="652"/>
    </row>
    <row r="10" spans="1:20" s="251" customFormat="1" ht="13.5" customHeight="1" x14ac:dyDescent="0.2">
      <c r="A10" s="651" t="s">
        <v>23</v>
      </c>
      <c r="B10" s="651"/>
      <c r="C10" s="651"/>
      <c r="D10" s="651"/>
      <c r="E10" s="651"/>
      <c r="F10" s="651"/>
      <c r="G10" s="651"/>
      <c r="H10" s="651"/>
      <c r="I10" s="651"/>
      <c r="J10" s="651"/>
      <c r="K10" s="651"/>
      <c r="L10" s="651"/>
      <c r="M10" s="651"/>
      <c r="N10" s="651"/>
      <c r="O10" s="651"/>
    </row>
    <row r="11" spans="1:20" s="251" customFormat="1" ht="13.5" customHeight="1" thickBot="1" x14ac:dyDescent="0.25">
      <c r="A11" s="653"/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</row>
    <row r="12" spans="1:20" s="73" customFormat="1" ht="15" customHeight="1" x14ac:dyDescent="0.15">
      <c r="A12" s="654" t="s">
        <v>225</v>
      </c>
      <c r="B12" s="657" t="s">
        <v>226</v>
      </c>
      <c r="C12" s="657" t="s">
        <v>227</v>
      </c>
      <c r="D12" s="660" t="s">
        <v>228</v>
      </c>
      <c r="E12" s="661"/>
      <c r="F12" s="661"/>
      <c r="G12" s="662"/>
      <c r="H12" s="660" t="s">
        <v>229</v>
      </c>
      <c r="I12" s="661"/>
      <c r="J12" s="661"/>
      <c r="K12" s="661"/>
      <c r="L12" s="661"/>
      <c r="M12" s="661"/>
      <c r="N12" s="661"/>
      <c r="O12" s="662"/>
    </row>
    <row r="13" spans="1:20" s="73" customFormat="1" ht="10.5" customHeight="1" x14ac:dyDescent="0.15">
      <c r="A13" s="655"/>
      <c r="B13" s="658"/>
      <c r="C13" s="658"/>
      <c r="D13" s="666" t="s">
        <v>230</v>
      </c>
      <c r="E13" s="673" t="s">
        <v>231</v>
      </c>
      <c r="F13" s="676" t="s">
        <v>232</v>
      </c>
      <c r="G13" s="677" t="s">
        <v>233</v>
      </c>
      <c r="H13" s="680" t="s">
        <v>234</v>
      </c>
      <c r="I13" s="681"/>
      <c r="J13" s="684" t="s">
        <v>231</v>
      </c>
      <c r="K13" s="681"/>
      <c r="L13" s="684" t="s">
        <v>232</v>
      </c>
      <c r="M13" s="681"/>
      <c r="N13" s="669" t="s">
        <v>233</v>
      </c>
      <c r="O13" s="670"/>
    </row>
    <row r="14" spans="1:20" s="73" customFormat="1" ht="10.5" customHeight="1" x14ac:dyDescent="0.15">
      <c r="A14" s="655"/>
      <c r="B14" s="658"/>
      <c r="C14" s="658"/>
      <c r="D14" s="667"/>
      <c r="E14" s="674"/>
      <c r="F14" s="674"/>
      <c r="G14" s="678"/>
      <c r="H14" s="682"/>
      <c r="I14" s="683"/>
      <c r="J14" s="671"/>
      <c r="K14" s="683"/>
      <c r="L14" s="671"/>
      <c r="M14" s="683"/>
      <c r="N14" s="671"/>
      <c r="O14" s="672"/>
    </row>
    <row r="15" spans="1:20" s="73" customFormat="1" ht="10.5" customHeight="1" thickBot="1" x14ac:dyDescent="0.2">
      <c r="A15" s="656"/>
      <c r="B15" s="659"/>
      <c r="C15" s="659"/>
      <c r="D15" s="668"/>
      <c r="E15" s="675"/>
      <c r="F15" s="675"/>
      <c r="G15" s="679"/>
      <c r="H15" s="252" t="s">
        <v>235</v>
      </c>
      <c r="I15" s="252" t="s">
        <v>236</v>
      </c>
      <c r="J15" s="253" t="s">
        <v>235</v>
      </c>
      <c r="K15" s="252" t="s">
        <v>236</v>
      </c>
      <c r="L15" s="253" t="s">
        <v>235</v>
      </c>
      <c r="M15" s="252" t="s">
        <v>236</v>
      </c>
      <c r="N15" s="253" t="s">
        <v>235</v>
      </c>
      <c r="O15" s="254" t="s">
        <v>236</v>
      </c>
    </row>
    <row r="16" spans="1:20" x14ac:dyDescent="0.2">
      <c r="A16" s="255" t="s">
        <v>237</v>
      </c>
      <c r="B16" s="423">
        <v>6781</v>
      </c>
      <c r="C16" s="423">
        <v>319496157.33999997</v>
      </c>
      <c r="D16" s="424">
        <v>10782416242</v>
      </c>
      <c r="E16" s="425">
        <v>1935335916</v>
      </c>
      <c r="F16" s="425">
        <v>6199319727</v>
      </c>
      <c r="G16" s="426">
        <v>6004141168</v>
      </c>
      <c r="H16" s="425">
        <v>10</v>
      </c>
      <c r="I16" s="425">
        <v>12333119.67</v>
      </c>
      <c r="J16" s="425">
        <v>8</v>
      </c>
      <c r="K16" s="425">
        <v>2966440.49</v>
      </c>
      <c r="L16" s="425">
        <v>1</v>
      </c>
      <c r="M16" s="425">
        <v>4978050</v>
      </c>
      <c r="N16" s="425">
        <v>4</v>
      </c>
      <c r="O16" s="426">
        <v>2582633.2200000002</v>
      </c>
    </row>
    <row r="17" spans="1:15" x14ac:dyDescent="0.2">
      <c r="A17" s="257" t="s">
        <v>238</v>
      </c>
      <c r="B17" s="427">
        <v>23867</v>
      </c>
      <c r="C17" s="427">
        <v>1263008995.24</v>
      </c>
      <c r="D17" s="428">
        <v>38333660705</v>
      </c>
      <c r="E17" s="429">
        <v>7148849444</v>
      </c>
      <c r="F17" s="429">
        <v>18110371801</v>
      </c>
      <c r="G17" s="430">
        <v>24798101942</v>
      </c>
      <c r="H17" s="429">
        <v>34</v>
      </c>
      <c r="I17" s="429">
        <v>85427257.340000004</v>
      </c>
      <c r="J17" s="429">
        <v>17</v>
      </c>
      <c r="K17" s="429">
        <v>10314411.539999999</v>
      </c>
      <c r="L17" s="429">
        <v>3</v>
      </c>
      <c r="M17" s="429">
        <v>8878290</v>
      </c>
      <c r="N17" s="429">
        <v>34</v>
      </c>
      <c r="O17" s="430">
        <v>26480664.210000001</v>
      </c>
    </row>
    <row r="18" spans="1:15" x14ac:dyDescent="0.2">
      <c r="A18" s="258" t="s">
        <v>239</v>
      </c>
      <c r="B18" s="431">
        <v>3311</v>
      </c>
      <c r="C18" s="431">
        <v>145924988.09</v>
      </c>
      <c r="D18" s="432">
        <v>3624837782</v>
      </c>
      <c r="E18" s="433">
        <v>658892572</v>
      </c>
      <c r="F18" s="433">
        <v>1817499715</v>
      </c>
      <c r="G18" s="434">
        <v>2021080551</v>
      </c>
      <c r="H18" s="433">
        <v>1</v>
      </c>
      <c r="I18" s="433">
        <v>968880</v>
      </c>
      <c r="J18" s="433">
        <v>0</v>
      </c>
      <c r="K18" s="433">
        <v>0</v>
      </c>
      <c r="L18" s="433">
        <v>0</v>
      </c>
      <c r="M18" s="433">
        <v>0</v>
      </c>
      <c r="N18" s="433">
        <v>9</v>
      </c>
      <c r="O18" s="434">
        <v>9201084.7699999996</v>
      </c>
    </row>
    <row r="19" spans="1:15" x14ac:dyDescent="0.2">
      <c r="A19" s="257" t="s">
        <v>240</v>
      </c>
      <c r="B19" s="427">
        <v>2716</v>
      </c>
      <c r="C19" s="427">
        <v>130505889.03</v>
      </c>
      <c r="D19" s="428">
        <v>3126298904</v>
      </c>
      <c r="E19" s="429">
        <v>1001755341</v>
      </c>
      <c r="F19" s="429">
        <v>1985241145</v>
      </c>
      <c r="G19" s="430">
        <v>1756488497</v>
      </c>
      <c r="H19" s="429">
        <v>1</v>
      </c>
      <c r="I19" s="429">
        <v>1058712</v>
      </c>
      <c r="J19" s="429">
        <v>1</v>
      </c>
      <c r="K19" s="429">
        <v>533073</v>
      </c>
      <c r="L19" s="429">
        <v>0</v>
      </c>
      <c r="M19" s="429">
        <v>0</v>
      </c>
      <c r="N19" s="429">
        <v>3</v>
      </c>
      <c r="O19" s="430">
        <v>375382.44</v>
      </c>
    </row>
    <row r="20" spans="1:15" x14ac:dyDescent="0.2">
      <c r="A20" s="258" t="s">
        <v>241</v>
      </c>
      <c r="B20" s="431">
        <v>23864</v>
      </c>
      <c r="C20" s="431">
        <v>1203692294.27</v>
      </c>
      <c r="D20" s="432">
        <v>44939128218</v>
      </c>
      <c r="E20" s="433">
        <v>9043415902</v>
      </c>
      <c r="F20" s="433">
        <v>33003523655</v>
      </c>
      <c r="G20" s="434">
        <v>19812813655</v>
      </c>
      <c r="H20" s="433">
        <v>29</v>
      </c>
      <c r="I20" s="433">
        <v>53838749.700000003</v>
      </c>
      <c r="J20" s="433">
        <v>21</v>
      </c>
      <c r="K20" s="433">
        <v>10010881.15</v>
      </c>
      <c r="L20" s="433">
        <v>4</v>
      </c>
      <c r="M20" s="433">
        <v>5498032.79</v>
      </c>
      <c r="N20" s="433">
        <v>15</v>
      </c>
      <c r="O20" s="434">
        <v>8581049.0399999991</v>
      </c>
    </row>
    <row r="21" spans="1:15" x14ac:dyDescent="0.2">
      <c r="A21" s="257" t="s">
        <v>242</v>
      </c>
      <c r="B21" s="427">
        <v>2663</v>
      </c>
      <c r="C21" s="427">
        <v>99209120.969999999</v>
      </c>
      <c r="D21" s="428">
        <v>2260064672</v>
      </c>
      <c r="E21" s="429">
        <v>783485196</v>
      </c>
      <c r="F21" s="429">
        <v>1383216285</v>
      </c>
      <c r="G21" s="430">
        <v>1175291932</v>
      </c>
      <c r="H21" s="429">
        <v>13</v>
      </c>
      <c r="I21" s="429">
        <v>14092700.08</v>
      </c>
      <c r="J21" s="429">
        <v>1</v>
      </c>
      <c r="K21" s="429">
        <v>92744.08</v>
      </c>
      <c r="L21" s="429">
        <v>2</v>
      </c>
      <c r="M21" s="429">
        <v>6243110</v>
      </c>
      <c r="N21" s="429">
        <v>0</v>
      </c>
      <c r="O21" s="430">
        <v>0</v>
      </c>
    </row>
    <row r="22" spans="1:15" x14ac:dyDescent="0.2">
      <c r="A22" s="258" t="s">
        <v>243</v>
      </c>
      <c r="B22" s="431">
        <v>5236</v>
      </c>
      <c r="C22" s="431">
        <v>269577217.04000002</v>
      </c>
      <c r="D22" s="432">
        <v>8073079707</v>
      </c>
      <c r="E22" s="433">
        <v>1821433600</v>
      </c>
      <c r="F22" s="433">
        <v>3373457336</v>
      </c>
      <c r="G22" s="434">
        <v>4788788885</v>
      </c>
      <c r="H22" s="433">
        <v>15</v>
      </c>
      <c r="I22" s="433">
        <v>9461228.6300000008</v>
      </c>
      <c r="J22" s="433">
        <v>1</v>
      </c>
      <c r="K22" s="433">
        <v>92744.08</v>
      </c>
      <c r="L22" s="433">
        <v>0</v>
      </c>
      <c r="M22" s="433">
        <v>0</v>
      </c>
      <c r="N22" s="433">
        <v>0</v>
      </c>
      <c r="O22" s="434">
        <v>0</v>
      </c>
    </row>
    <row r="23" spans="1:15" x14ac:dyDescent="0.2">
      <c r="A23" s="257" t="s">
        <v>244</v>
      </c>
      <c r="B23" s="427">
        <v>21621</v>
      </c>
      <c r="C23" s="427">
        <v>887128791.39999998</v>
      </c>
      <c r="D23" s="428">
        <v>28658773145</v>
      </c>
      <c r="E23" s="429">
        <v>7572715176</v>
      </c>
      <c r="F23" s="429">
        <v>18142956917</v>
      </c>
      <c r="G23" s="430">
        <v>15570976717</v>
      </c>
      <c r="H23" s="429">
        <v>39</v>
      </c>
      <c r="I23" s="429">
        <v>57101334.18</v>
      </c>
      <c r="J23" s="429">
        <v>25</v>
      </c>
      <c r="K23" s="429">
        <v>12549917.609999999</v>
      </c>
      <c r="L23" s="429">
        <v>7</v>
      </c>
      <c r="M23" s="429">
        <v>11509036.91</v>
      </c>
      <c r="N23" s="429">
        <v>11</v>
      </c>
      <c r="O23" s="430">
        <v>3516468.63</v>
      </c>
    </row>
    <row r="24" spans="1:15" x14ac:dyDescent="0.2">
      <c r="A24" s="258" t="s">
        <v>245</v>
      </c>
      <c r="B24" s="431">
        <v>136103</v>
      </c>
      <c r="C24" s="431">
        <v>9189596070.4099998</v>
      </c>
      <c r="D24" s="432">
        <v>274798409402</v>
      </c>
      <c r="E24" s="433">
        <v>44517828079</v>
      </c>
      <c r="F24" s="433">
        <v>110658939540</v>
      </c>
      <c r="G24" s="434">
        <v>120995842118</v>
      </c>
      <c r="H24" s="433">
        <v>197</v>
      </c>
      <c r="I24" s="433">
        <v>325592797.48000002</v>
      </c>
      <c r="J24" s="433">
        <v>58</v>
      </c>
      <c r="K24" s="433">
        <v>31070187.050000001</v>
      </c>
      <c r="L24" s="433">
        <v>8</v>
      </c>
      <c r="M24" s="433">
        <v>35478831.329999998</v>
      </c>
      <c r="N24" s="433">
        <v>17</v>
      </c>
      <c r="O24" s="434">
        <v>7471442.79</v>
      </c>
    </row>
    <row r="25" spans="1:15" x14ac:dyDescent="0.2">
      <c r="A25" s="257" t="s">
        <v>246</v>
      </c>
      <c r="B25" s="427">
        <v>6545</v>
      </c>
      <c r="C25" s="427">
        <v>279907608.67000002</v>
      </c>
      <c r="D25" s="428">
        <v>10113579736</v>
      </c>
      <c r="E25" s="429">
        <v>2006567382</v>
      </c>
      <c r="F25" s="429">
        <v>4822092347</v>
      </c>
      <c r="G25" s="430">
        <v>4415381222</v>
      </c>
      <c r="H25" s="429">
        <v>14</v>
      </c>
      <c r="I25" s="429">
        <v>15577608.539999999</v>
      </c>
      <c r="J25" s="429">
        <v>4</v>
      </c>
      <c r="K25" s="429">
        <v>1397406.91</v>
      </c>
      <c r="L25" s="429">
        <v>0</v>
      </c>
      <c r="M25" s="429">
        <v>0</v>
      </c>
      <c r="N25" s="429">
        <v>0</v>
      </c>
      <c r="O25" s="430">
        <v>0</v>
      </c>
    </row>
    <row r="26" spans="1:15" x14ac:dyDescent="0.2">
      <c r="A26" s="258" t="s">
        <v>247</v>
      </c>
      <c r="B26" s="431">
        <v>23335</v>
      </c>
      <c r="C26" s="431">
        <v>1382349819.8699999</v>
      </c>
      <c r="D26" s="432">
        <v>37231758651</v>
      </c>
      <c r="E26" s="433">
        <v>9209344773</v>
      </c>
      <c r="F26" s="433">
        <v>18645073849</v>
      </c>
      <c r="G26" s="434">
        <v>22825406020</v>
      </c>
      <c r="H26" s="433">
        <v>20</v>
      </c>
      <c r="I26" s="433">
        <v>27410104.469999999</v>
      </c>
      <c r="J26" s="433">
        <v>23</v>
      </c>
      <c r="K26" s="433">
        <v>16896030.829999998</v>
      </c>
      <c r="L26" s="433">
        <v>2</v>
      </c>
      <c r="M26" s="433">
        <v>2003074</v>
      </c>
      <c r="N26" s="433">
        <v>22</v>
      </c>
      <c r="O26" s="434">
        <v>17788308.18</v>
      </c>
    </row>
    <row r="27" spans="1:15" x14ac:dyDescent="0.2">
      <c r="A27" s="257" t="s">
        <v>248</v>
      </c>
      <c r="B27" s="427">
        <v>4270</v>
      </c>
      <c r="C27" s="427">
        <v>178612911.71000001</v>
      </c>
      <c r="D27" s="428">
        <v>3983987450</v>
      </c>
      <c r="E27" s="429">
        <v>1130148351</v>
      </c>
      <c r="F27" s="429">
        <v>1770043121</v>
      </c>
      <c r="G27" s="430">
        <v>1388557743</v>
      </c>
      <c r="H27" s="429">
        <v>18</v>
      </c>
      <c r="I27" s="429">
        <v>15435777.220000001</v>
      </c>
      <c r="J27" s="429">
        <v>1</v>
      </c>
      <c r="K27" s="429">
        <v>741952.66</v>
      </c>
      <c r="L27" s="429">
        <v>2</v>
      </c>
      <c r="M27" s="429">
        <v>4374637.5</v>
      </c>
      <c r="N27" s="429">
        <v>0</v>
      </c>
      <c r="O27" s="430">
        <v>0</v>
      </c>
    </row>
    <row r="28" spans="1:15" x14ac:dyDescent="0.2">
      <c r="A28" s="258" t="s">
        <v>249</v>
      </c>
      <c r="B28" s="431">
        <v>5980</v>
      </c>
      <c r="C28" s="431">
        <v>274706118.97000003</v>
      </c>
      <c r="D28" s="432">
        <v>5739391649</v>
      </c>
      <c r="E28" s="433">
        <v>1371798216</v>
      </c>
      <c r="F28" s="433">
        <v>3016883977</v>
      </c>
      <c r="G28" s="434">
        <v>2341855859</v>
      </c>
      <c r="H28" s="433">
        <v>8</v>
      </c>
      <c r="I28" s="433">
        <v>6428191.2400000002</v>
      </c>
      <c r="J28" s="433">
        <v>2</v>
      </c>
      <c r="K28" s="433">
        <v>585771.57999999996</v>
      </c>
      <c r="L28" s="433">
        <v>0</v>
      </c>
      <c r="M28" s="433">
        <v>0</v>
      </c>
      <c r="N28" s="433">
        <v>0</v>
      </c>
      <c r="O28" s="434">
        <v>0</v>
      </c>
    </row>
    <row r="29" spans="1:15" x14ac:dyDescent="0.2">
      <c r="A29" s="257" t="s">
        <v>250</v>
      </c>
      <c r="B29" s="427">
        <v>64967</v>
      </c>
      <c r="C29" s="427">
        <v>3304180563.4899998</v>
      </c>
      <c r="D29" s="428">
        <v>114261515861</v>
      </c>
      <c r="E29" s="429">
        <v>27155304546</v>
      </c>
      <c r="F29" s="429">
        <v>72458321904</v>
      </c>
      <c r="G29" s="430">
        <v>57187398526</v>
      </c>
      <c r="H29" s="429">
        <v>87</v>
      </c>
      <c r="I29" s="429">
        <v>144804361.03</v>
      </c>
      <c r="J29" s="429">
        <v>71</v>
      </c>
      <c r="K29" s="429">
        <v>77427830.700000003</v>
      </c>
      <c r="L29" s="429">
        <v>9</v>
      </c>
      <c r="M29" s="429">
        <v>31612534.699999999</v>
      </c>
      <c r="N29" s="429">
        <v>53</v>
      </c>
      <c r="O29" s="430">
        <v>26918494.449999999</v>
      </c>
    </row>
    <row r="30" spans="1:15" x14ac:dyDescent="0.2">
      <c r="A30" s="258" t="s">
        <v>251</v>
      </c>
      <c r="B30" s="431">
        <v>78831</v>
      </c>
      <c r="C30" s="431">
        <v>3250258412.6399999</v>
      </c>
      <c r="D30" s="432">
        <v>95225232281</v>
      </c>
      <c r="E30" s="433">
        <v>21342655422</v>
      </c>
      <c r="F30" s="433">
        <v>52800483045</v>
      </c>
      <c r="G30" s="434">
        <v>44911949692</v>
      </c>
      <c r="H30" s="433">
        <v>131</v>
      </c>
      <c r="I30" s="433">
        <v>192287391.83000001</v>
      </c>
      <c r="J30" s="433">
        <v>31</v>
      </c>
      <c r="K30" s="433">
        <v>27661367.460000001</v>
      </c>
      <c r="L30" s="433">
        <v>3</v>
      </c>
      <c r="M30" s="433">
        <v>147597.89000000001</v>
      </c>
      <c r="N30" s="433">
        <v>19</v>
      </c>
      <c r="O30" s="434">
        <v>14574788.98</v>
      </c>
    </row>
    <row r="31" spans="1:15" x14ac:dyDescent="0.2">
      <c r="A31" s="257" t="s">
        <v>252</v>
      </c>
      <c r="B31" s="427">
        <v>14538</v>
      </c>
      <c r="C31" s="427">
        <v>680812282.48000002</v>
      </c>
      <c r="D31" s="428">
        <v>12781797425</v>
      </c>
      <c r="E31" s="429">
        <v>4866632314</v>
      </c>
      <c r="F31" s="429">
        <v>8976617304</v>
      </c>
      <c r="G31" s="430">
        <v>6159126040</v>
      </c>
      <c r="H31" s="429">
        <v>37</v>
      </c>
      <c r="I31" s="429">
        <v>22170716.170000002</v>
      </c>
      <c r="J31" s="429">
        <v>14</v>
      </c>
      <c r="K31" s="429">
        <v>7070583.6100000003</v>
      </c>
      <c r="L31" s="429">
        <v>2</v>
      </c>
      <c r="M31" s="429">
        <v>3764480</v>
      </c>
      <c r="N31" s="429">
        <v>3</v>
      </c>
      <c r="O31" s="430">
        <v>2956267.54</v>
      </c>
    </row>
    <row r="32" spans="1:15" ht="11.1" customHeight="1" x14ac:dyDescent="0.2">
      <c r="A32" s="258" t="s">
        <v>253</v>
      </c>
      <c r="B32" s="431">
        <v>6427</v>
      </c>
      <c r="C32" s="431">
        <v>329550001.51999998</v>
      </c>
      <c r="D32" s="432">
        <v>7972734384</v>
      </c>
      <c r="E32" s="433">
        <v>2524890255</v>
      </c>
      <c r="F32" s="433">
        <v>4363183651</v>
      </c>
      <c r="G32" s="434">
        <v>3506143982</v>
      </c>
      <c r="H32" s="433">
        <v>12</v>
      </c>
      <c r="I32" s="433">
        <v>32871841.559999999</v>
      </c>
      <c r="J32" s="433">
        <v>5</v>
      </c>
      <c r="K32" s="433">
        <v>1947773.52</v>
      </c>
      <c r="L32" s="433">
        <v>0</v>
      </c>
      <c r="M32" s="433">
        <v>0</v>
      </c>
      <c r="N32" s="433">
        <v>1</v>
      </c>
      <c r="O32" s="434">
        <v>12892.75</v>
      </c>
    </row>
    <row r="33" spans="1:22" x14ac:dyDescent="0.2">
      <c r="A33" s="257" t="s">
        <v>254</v>
      </c>
      <c r="B33" s="427">
        <v>4587</v>
      </c>
      <c r="C33" s="427">
        <v>169834770.58000001</v>
      </c>
      <c r="D33" s="428">
        <v>4053018761</v>
      </c>
      <c r="E33" s="429">
        <v>1610297344</v>
      </c>
      <c r="F33" s="429">
        <v>2575366545</v>
      </c>
      <c r="G33" s="430">
        <v>1828442457</v>
      </c>
      <c r="H33" s="429">
        <v>12</v>
      </c>
      <c r="I33" s="429">
        <v>11964026.279999999</v>
      </c>
      <c r="J33" s="429">
        <v>3</v>
      </c>
      <c r="K33" s="429">
        <v>2287837.8199999998</v>
      </c>
      <c r="L33" s="429">
        <v>1</v>
      </c>
      <c r="M33" s="429">
        <v>1878370</v>
      </c>
      <c r="N33" s="429">
        <v>0</v>
      </c>
      <c r="O33" s="430">
        <v>0</v>
      </c>
      <c r="Q33" s="73"/>
      <c r="R33" s="73"/>
      <c r="S33" s="73"/>
      <c r="T33" s="73"/>
      <c r="U33" s="73"/>
      <c r="V33" s="73"/>
    </row>
    <row r="34" spans="1:22" x14ac:dyDescent="0.2">
      <c r="A34" s="258" t="s">
        <v>255</v>
      </c>
      <c r="B34" s="431">
        <v>51802</v>
      </c>
      <c r="C34" s="431">
        <v>3377552507.2800002</v>
      </c>
      <c r="D34" s="432">
        <v>168834553900</v>
      </c>
      <c r="E34" s="433">
        <v>23160815956</v>
      </c>
      <c r="F34" s="433">
        <v>70650462206</v>
      </c>
      <c r="G34" s="434">
        <v>80120159133</v>
      </c>
      <c r="H34" s="433">
        <v>70</v>
      </c>
      <c r="I34" s="433">
        <v>171070258.56999999</v>
      </c>
      <c r="J34" s="433">
        <v>24</v>
      </c>
      <c r="K34" s="433">
        <v>20330423.239999998</v>
      </c>
      <c r="L34" s="433">
        <v>8</v>
      </c>
      <c r="M34" s="433">
        <v>21455229.620000001</v>
      </c>
      <c r="N34" s="433">
        <v>28</v>
      </c>
      <c r="O34" s="434">
        <v>21840088.02</v>
      </c>
      <c r="Q34" s="73"/>
      <c r="R34" s="73"/>
      <c r="S34" s="73"/>
      <c r="T34" s="73"/>
      <c r="U34" s="73"/>
      <c r="V34" s="73"/>
    </row>
    <row r="35" spans="1:22" x14ac:dyDescent="0.2">
      <c r="A35" s="257" t="s">
        <v>256</v>
      </c>
      <c r="B35" s="427">
        <v>5903</v>
      </c>
      <c r="C35" s="427">
        <v>206352718.09</v>
      </c>
      <c r="D35" s="428">
        <v>4490530542</v>
      </c>
      <c r="E35" s="429">
        <v>2049062141</v>
      </c>
      <c r="F35" s="429">
        <v>3381471326</v>
      </c>
      <c r="G35" s="430">
        <v>2468205812</v>
      </c>
      <c r="H35" s="429">
        <v>7</v>
      </c>
      <c r="I35" s="429">
        <v>6260286.04</v>
      </c>
      <c r="J35" s="429">
        <v>8</v>
      </c>
      <c r="K35" s="429">
        <v>6445436.6900000004</v>
      </c>
      <c r="L35" s="429">
        <v>1</v>
      </c>
      <c r="M35" s="429">
        <v>585309</v>
      </c>
      <c r="N35" s="429">
        <v>1</v>
      </c>
      <c r="O35" s="430">
        <v>49411.199999999997</v>
      </c>
      <c r="Q35" s="73"/>
      <c r="R35" s="73"/>
      <c r="S35" s="73"/>
      <c r="T35" s="73"/>
      <c r="U35" s="73"/>
      <c r="V35" s="73"/>
    </row>
    <row r="36" spans="1:22" x14ac:dyDescent="0.2">
      <c r="A36" s="258" t="s">
        <v>257</v>
      </c>
      <c r="B36" s="431">
        <v>23045</v>
      </c>
      <c r="C36" s="431">
        <v>1051219356.23</v>
      </c>
      <c r="D36" s="432">
        <v>36210213088</v>
      </c>
      <c r="E36" s="433">
        <v>9242732052</v>
      </c>
      <c r="F36" s="433">
        <v>15439634611</v>
      </c>
      <c r="G36" s="434">
        <v>18002000069</v>
      </c>
      <c r="H36" s="433">
        <v>22</v>
      </c>
      <c r="I36" s="433">
        <v>15009867.279999999</v>
      </c>
      <c r="J36" s="433">
        <v>12</v>
      </c>
      <c r="K36" s="433">
        <v>5310652.34</v>
      </c>
      <c r="L36" s="433">
        <v>1</v>
      </c>
      <c r="M36" s="433">
        <v>908400</v>
      </c>
      <c r="N36" s="433">
        <v>7</v>
      </c>
      <c r="O36" s="434">
        <v>2081723.15</v>
      </c>
      <c r="Q36" s="73"/>
      <c r="R36" s="73"/>
      <c r="S36" s="73"/>
      <c r="T36" s="73"/>
      <c r="U36" s="73"/>
      <c r="V36" s="73"/>
    </row>
    <row r="37" spans="1:22" x14ac:dyDescent="0.2">
      <c r="A37" s="257" t="s">
        <v>258</v>
      </c>
      <c r="B37" s="427">
        <v>12649</v>
      </c>
      <c r="C37" s="427">
        <v>600083691.82000005</v>
      </c>
      <c r="D37" s="428">
        <v>17049154816</v>
      </c>
      <c r="E37" s="429">
        <v>4746306698</v>
      </c>
      <c r="F37" s="429">
        <v>13900034855</v>
      </c>
      <c r="G37" s="430">
        <v>11105203032</v>
      </c>
      <c r="H37" s="429">
        <v>13</v>
      </c>
      <c r="I37" s="429">
        <v>10956848.689999999</v>
      </c>
      <c r="J37" s="429">
        <v>5</v>
      </c>
      <c r="K37" s="429">
        <v>6153430.4000000004</v>
      </c>
      <c r="L37" s="429">
        <v>0</v>
      </c>
      <c r="M37" s="429">
        <v>0</v>
      </c>
      <c r="N37" s="429">
        <v>6</v>
      </c>
      <c r="O37" s="430">
        <v>6581223.5099999998</v>
      </c>
    </row>
    <row r="38" spans="1:22" x14ac:dyDescent="0.2">
      <c r="A38" s="258" t="s">
        <v>259</v>
      </c>
      <c r="B38" s="431">
        <v>4683</v>
      </c>
      <c r="C38" s="431">
        <v>230883605.43000001</v>
      </c>
      <c r="D38" s="432">
        <v>8179750657</v>
      </c>
      <c r="E38" s="433">
        <v>1307390788</v>
      </c>
      <c r="F38" s="433">
        <v>3889376975</v>
      </c>
      <c r="G38" s="434">
        <v>4720225292</v>
      </c>
      <c r="H38" s="433">
        <v>4</v>
      </c>
      <c r="I38" s="433">
        <v>4348671.78</v>
      </c>
      <c r="J38" s="433">
        <v>2</v>
      </c>
      <c r="K38" s="433">
        <v>1298417.1599999999</v>
      </c>
      <c r="L38" s="433">
        <v>0</v>
      </c>
      <c r="M38" s="433">
        <v>0</v>
      </c>
      <c r="N38" s="433">
        <v>0</v>
      </c>
      <c r="O38" s="434">
        <v>0</v>
      </c>
    </row>
    <row r="39" spans="1:22" x14ac:dyDescent="0.2">
      <c r="A39" s="257" t="s">
        <v>260</v>
      </c>
      <c r="B39" s="427">
        <v>12137</v>
      </c>
      <c r="C39" s="427">
        <v>442993357.67000002</v>
      </c>
      <c r="D39" s="428">
        <v>14987831549</v>
      </c>
      <c r="E39" s="429">
        <v>4031535684</v>
      </c>
      <c r="F39" s="429">
        <v>11753848786</v>
      </c>
      <c r="G39" s="430">
        <v>7574509065</v>
      </c>
      <c r="H39" s="429">
        <v>12</v>
      </c>
      <c r="I39" s="429">
        <v>15307723.33</v>
      </c>
      <c r="J39" s="429">
        <v>5</v>
      </c>
      <c r="K39" s="429">
        <v>927440.83</v>
      </c>
      <c r="L39" s="429">
        <v>0</v>
      </c>
      <c r="M39" s="429">
        <v>0</v>
      </c>
      <c r="N39" s="429">
        <v>4</v>
      </c>
      <c r="O39" s="430">
        <v>3315989.38</v>
      </c>
    </row>
    <row r="40" spans="1:22" x14ac:dyDescent="0.2">
      <c r="A40" s="258" t="s">
        <v>261</v>
      </c>
      <c r="B40" s="431">
        <v>22825</v>
      </c>
      <c r="C40" s="431">
        <v>1391547204.24</v>
      </c>
      <c r="D40" s="432">
        <v>41757361681</v>
      </c>
      <c r="E40" s="433">
        <v>9415849495</v>
      </c>
      <c r="F40" s="433">
        <v>19379708611</v>
      </c>
      <c r="G40" s="434">
        <v>23662926602</v>
      </c>
      <c r="H40" s="433">
        <v>41</v>
      </c>
      <c r="I40" s="433">
        <v>67262994.530000001</v>
      </c>
      <c r="J40" s="433">
        <v>14</v>
      </c>
      <c r="K40" s="433">
        <v>14082520.369999999</v>
      </c>
      <c r="L40" s="433">
        <v>9</v>
      </c>
      <c r="M40" s="433">
        <v>21484483.559999999</v>
      </c>
      <c r="N40" s="433">
        <v>18</v>
      </c>
      <c r="O40" s="434">
        <v>10764547.75</v>
      </c>
    </row>
    <row r="41" spans="1:22" x14ac:dyDescent="0.2">
      <c r="A41" s="257" t="s">
        <v>262</v>
      </c>
      <c r="B41" s="427">
        <v>21087</v>
      </c>
      <c r="C41" s="427">
        <v>1182712807.8299999</v>
      </c>
      <c r="D41" s="428">
        <v>37539574287</v>
      </c>
      <c r="E41" s="429">
        <v>8748415653</v>
      </c>
      <c r="F41" s="429">
        <v>16472011047</v>
      </c>
      <c r="G41" s="430">
        <v>19358031386</v>
      </c>
      <c r="H41" s="429">
        <v>33</v>
      </c>
      <c r="I41" s="429">
        <v>39006802.549999997</v>
      </c>
      <c r="J41" s="429">
        <v>36</v>
      </c>
      <c r="K41" s="429">
        <v>14132405.24</v>
      </c>
      <c r="L41" s="429">
        <v>2</v>
      </c>
      <c r="M41" s="429">
        <v>2910385</v>
      </c>
      <c r="N41" s="429">
        <v>6</v>
      </c>
      <c r="O41" s="430">
        <v>2172110.9</v>
      </c>
    </row>
    <row r="42" spans="1:22" x14ac:dyDescent="0.2">
      <c r="A42" s="258" t="s">
        <v>263</v>
      </c>
      <c r="B42" s="431">
        <v>10545</v>
      </c>
      <c r="C42" s="431">
        <v>478642456.10000002</v>
      </c>
      <c r="D42" s="432">
        <v>11957950109</v>
      </c>
      <c r="E42" s="433">
        <v>5386572724</v>
      </c>
      <c r="F42" s="433">
        <v>6866254611</v>
      </c>
      <c r="G42" s="434">
        <v>7859605651</v>
      </c>
      <c r="H42" s="433">
        <v>13</v>
      </c>
      <c r="I42" s="433">
        <v>22127193.379999999</v>
      </c>
      <c r="J42" s="433">
        <v>9</v>
      </c>
      <c r="K42" s="433">
        <v>8608430.0399999991</v>
      </c>
      <c r="L42" s="433">
        <v>1</v>
      </c>
      <c r="M42" s="433">
        <v>824776</v>
      </c>
      <c r="N42" s="433">
        <v>5</v>
      </c>
      <c r="O42" s="434">
        <v>3514268.67</v>
      </c>
    </row>
    <row r="43" spans="1:22" x14ac:dyDescent="0.2">
      <c r="A43" s="257" t="s">
        <v>264</v>
      </c>
      <c r="B43" s="427">
        <v>18508</v>
      </c>
      <c r="C43" s="427">
        <v>806326296.25999999</v>
      </c>
      <c r="D43" s="428">
        <v>26621220329</v>
      </c>
      <c r="E43" s="429">
        <v>7670801129</v>
      </c>
      <c r="F43" s="429">
        <v>18948952470</v>
      </c>
      <c r="G43" s="430">
        <v>15785233632</v>
      </c>
      <c r="H43" s="429">
        <v>21</v>
      </c>
      <c r="I43" s="429">
        <v>39952645.200000003</v>
      </c>
      <c r="J43" s="429">
        <v>13</v>
      </c>
      <c r="K43" s="429">
        <v>13705404.91</v>
      </c>
      <c r="L43" s="429">
        <v>1</v>
      </c>
      <c r="M43" s="429">
        <v>-85920</v>
      </c>
      <c r="N43" s="429">
        <v>10</v>
      </c>
      <c r="O43" s="430">
        <v>9037311.2599999998</v>
      </c>
    </row>
    <row r="44" spans="1:22" x14ac:dyDescent="0.2">
      <c r="A44" s="258" t="s">
        <v>265</v>
      </c>
      <c r="B44" s="431">
        <v>1743</v>
      </c>
      <c r="C44" s="431">
        <v>65574047.43</v>
      </c>
      <c r="D44" s="432">
        <v>1544011003</v>
      </c>
      <c r="E44" s="433">
        <v>551988485</v>
      </c>
      <c r="F44" s="433">
        <v>786499951</v>
      </c>
      <c r="G44" s="434">
        <v>714916124</v>
      </c>
      <c r="H44" s="433">
        <v>4</v>
      </c>
      <c r="I44" s="433">
        <v>906902.8</v>
      </c>
      <c r="J44" s="433">
        <v>0</v>
      </c>
      <c r="K44" s="433">
        <v>0</v>
      </c>
      <c r="L44" s="433">
        <v>0</v>
      </c>
      <c r="M44" s="433">
        <v>0</v>
      </c>
      <c r="N44" s="433">
        <v>1</v>
      </c>
      <c r="O44" s="434">
        <v>660.91</v>
      </c>
    </row>
    <row r="45" spans="1:22" x14ac:dyDescent="0.2">
      <c r="A45" s="257" t="s">
        <v>266</v>
      </c>
      <c r="B45" s="427">
        <v>17213</v>
      </c>
      <c r="C45" s="427">
        <v>686509861.24000001</v>
      </c>
      <c r="D45" s="428">
        <v>17896126192</v>
      </c>
      <c r="E45" s="429">
        <v>4995140307</v>
      </c>
      <c r="F45" s="429">
        <v>9693082337</v>
      </c>
      <c r="G45" s="430">
        <v>9488784856</v>
      </c>
      <c r="H45" s="429">
        <v>33</v>
      </c>
      <c r="I45" s="429">
        <v>37175050.490000002</v>
      </c>
      <c r="J45" s="429">
        <v>7</v>
      </c>
      <c r="K45" s="429">
        <v>5464514.5499999998</v>
      </c>
      <c r="L45" s="429">
        <v>2</v>
      </c>
      <c r="M45" s="429">
        <v>1331791.2</v>
      </c>
      <c r="N45" s="429">
        <v>7</v>
      </c>
      <c r="O45" s="430">
        <v>3681325.49</v>
      </c>
    </row>
    <row r="46" spans="1:22" x14ac:dyDescent="0.2">
      <c r="A46" s="258" t="s">
        <v>267</v>
      </c>
      <c r="B46" s="431">
        <v>9150</v>
      </c>
      <c r="C46" s="431">
        <v>362444681.20999998</v>
      </c>
      <c r="D46" s="432">
        <v>14508892586</v>
      </c>
      <c r="E46" s="433">
        <v>2550297460</v>
      </c>
      <c r="F46" s="433">
        <v>10213377646</v>
      </c>
      <c r="G46" s="434">
        <v>9532207814</v>
      </c>
      <c r="H46" s="433">
        <v>10</v>
      </c>
      <c r="I46" s="433">
        <v>9143571.1099999994</v>
      </c>
      <c r="J46" s="433">
        <v>4</v>
      </c>
      <c r="K46" s="433">
        <v>1882120.43</v>
      </c>
      <c r="L46" s="433">
        <v>1</v>
      </c>
      <c r="M46" s="433">
        <v>1724870</v>
      </c>
      <c r="N46" s="433">
        <v>6</v>
      </c>
      <c r="O46" s="434">
        <v>6877861.4000000004</v>
      </c>
    </row>
    <row r="47" spans="1:22" x14ac:dyDescent="0.2">
      <c r="A47" s="257" t="s">
        <v>268</v>
      </c>
      <c r="B47" s="427">
        <v>2652</v>
      </c>
      <c r="C47" s="427">
        <v>109159290.98999999</v>
      </c>
      <c r="D47" s="428">
        <v>2122043674</v>
      </c>
      <c r="E47" s="429">
        <v>857469278</v>
      </c>
      <c r="F47" s="429">
        <v>1401374293</v>
      </c>
      <c r="G47" s="430">
        <v>1026950310</v>
      </c>
      <c r="H47" s="429">
        <v>5</v>
      </c>
      <c r="I47" s="429">
        <v>3408867.61</v>
      </c>
      <c r="J47" s="429">
        <v>3</v>
      </c>
      <c r="K47" s="429">
        <v>556464.51</v>
      </c>
      <c r="L47" s="429">
        <v>0</v>
      </c>
      <c r="M47" s="429">
        <v>0</v>
      </c>
      <c r="N47" s="429">
        <v>0</v>
      </c>
      <c r="O47" s="430">
        <v>0</v>
      </c>
    </row>
    <row r="48" spans="1:22" x14ac:dyDescent="0.2">
      <c r="A48" s="258" t="s">
        <v>269</v>
      </c>
      <c r="B48" s="431">
        <v>21</v>
      </c>
      <c r="C48" s="431">
        <v>811780.23</v>
      </c>
      <c r="D48" s="432">
        <v>41331443</v>
      </c>
      <c r="E48" s="433">
        <v>0</v>
      </c>
      <c r="F48" s="433">
        <v>8784978</v>
      </c>
      <c r="G48" s="434">
        <v>22983696</v>
      </c>
      <c r="H48" s="432">
        <v>0</v>
      </c>
      <c r="I48" s="437">
        <v>0</v>
      </c>
      <c r="J48" s="437">
        <v>0</v>
      </c>
      <c r="K48" s="437">
        <v>0</v>
      </c>
      <c r="L48" s="437">
        <v>0</v>
      </c>
      <c r="M48" s="437">
        <v>0</v>
      </c>
      <c r="N48" s="437">
        <v>0</v>
      </c>
      <c r="O48" s="436">
        <v>0</v>
      </c>
    </row>
    <row r="49" spans="1:17" x14ac:dyDescent="0.2">
      <c r="A49" s="257" t="s">
        <v>270</v>
      </c>
      <c r="B49" s="427">
        <v>223</v>
      </c>
      <c r="C49" s="427">
        <v>10776045.09</v>
      </c>
      <c r="D49" s="428">
        <v>550847376</v>
      </c>
      <c r="E49" s="429">
        <v>47471561</v>
      </c>
      <c r="F49" s="429">
        <v>147290299</v>
      </c>
      <c r="G49" s="430">
        <v>345208836</v>
      </c>
      <c r="H49" s="428">
        <v>54</v>
      </c>
      <c r="I49" s="438">
        <v>27942151.18</v>
      </c>
      <c r="J49" s="438">
        <v>1</v>
      </c>
      <c r="K49" s="438">
        <v>898.11</v>
      </c>
      <c r="L49" s="438">
        <v>7</v>
      </c>
      <c r="M49" s="438">
        <v>10811438.199999999</v>
      </c>
      <c r="N49" s="438">
        <v>21</v>
      </c>
      <c r="O49" s="435">
        <v>13892543.34</v>
      </c>
    </row>
    <row r="50" spans="1:17" s="82" customFormat="1" ht="13.5" thickBot="1" x14ac:dyDescent="0.25">
      <c r="A50" s="260" t="s">
        <v>9</v>
      </c>
      <c r="B50" s="439">
        <f>SUM(B16:B49)</f>
        <v>649828</v>
      </c>
      <c r="C50" s="439">
        <f t="shared" ref="C50:O50" si="0">SUM(C16:C49)</f>
        <v>34361941720.859993</v>
      </c>
      <c r="D50" s="440">
        <f t="shared" si="0"/>
        <v>1110251078207</v>
      </c>
      <c r="E50" s="441">
        <f t="shared" si="0"/>
        <v>230463199240</v>
      </c>
      <c r="F50" s="441">
        <f t="shared" si="0"/>
        <v>567034756866</v>
      </c>
      <c r="G50" s="442">
        <f t="shared" si="0"/>
        <v>553274938316</v>
      </c>
      <c r="H50" s="440">
        <f t="shared" si="0"/>
        <v>1020</v>
      </c>
      <c r="I50" s="441">
        <f t="shared" si="0"/>
        <v>1498704631.9599998</v>
      </c>
      <c r="J50" s="441">
        <f t="shared" si="0"/>
        <v>429</v>
      </c>
      <c r="K50" s="441">
        <f t="shared" si="0"/>
        <v>302545512.91000015</v>
      </c>
      <c r="L50" s="441">
        <f t="shared" si="0"/>
        <v>77</v>
      </c>
      <c r="M50" s="441">
        <f t="shared" si="0"/>
        <v>178316807.69999999</v>
      </c>
      <c r="N50" s="441">
        <f t="shared" si="0"/>
        <v>311</v>
      </c>
      <c r="O50" s="442">
        <f t="shared" si="0"/>
        <v>204268541.97999999</v>
      </c>
    </row>
    <row r="51" spans="1:17" x14ac:dyDescent="0.2">
      <c r="A51" s="129" t="s">
        <v>271</v>
      </c>
    </row>
    <row r="53" spans="1:17" x14ac:dyDescent="0.2">
      <c r="A53" s="127"/>
      <c r="B53" s="127"/>
      <c r="C53" s="127"/>
      <c r="D53" s="127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</row>
    <row r="54" spans="1:17" x14ac:dyDescent="0.2">
      <c r="A54" s="261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27"/>
      <c r="Q54" s="127"/>
    </row>
    <row r="55" spans="1:17" x14ac:dyDescent="0.2">
      <c r="A55" s="262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27"/>
      <c r="Q55" s="127"/>
    </row>
    <row r="56" spans="1:17" x14ac:dyDescent="0.2">
      <c r="A56" s="127"/>
      <c r="B56" s="127"/>
      <c r="C56" s="127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</row>
    <row r="57" spans="1:17" x14ac:dyDescent="0.2">
      <c r="A57" s="127"/>
      <c r="B57" s="127"/>
      <c r="C57" s="127"/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</row>
    <row r="58" spans="1:17" x14ac:dyDescent="0.2">
      <c r="A58" s="127"/>
      <c r="B58" s="127"/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</row>
  </sheetData>
  <mergeCells count="22">
    <mergeCell ref="N13:O14"/>
    <mergeCell ref="A9:O9"/>
    <mergeCell ref="A10:O10"/>
    <mergeCell ref="A11:O11"/>
    <mergeCell ref="A12:A15"/>
    <mergeCell ref="B12:B15"/>
    <mergeCell ref="C12:C15"/>
    <mergeCell ref="D12:G12"/>
    <mergeCell ref="H12:O12"/>
    <mergeCell ref="D13:D15"/>
    <mergeCell ref="E13:E15"/>
    <mergeCell ref="F13:F15"/>
    <mergeCell ref="G13:G15"/>
    <mergeCell ref="H13:I14"/>
    <mergeCell ref="J13:K14"/>
    <mergeCell ref="L13:M14"/>
    <mergeCell ref="A8:O8"/>
    <mergeCell ref="A2:O2"/>
    <mergeCell ref="A3:O3"/>
    <mergeCell ref="A4:O4"/>
    <mergeCell ref="A6:O6"/>
    <mergeCell ref="A7:O7"/>
  </mergeCells>
  <printOptions horizontalCentered="1" verticalCentered="1"/>
  <pageMargins left="0.23622047244094491" right="0.23622047244094491" top="0.43307086614173229" bottom="0.43307086614173229" header="0.31496062992125984" footer="0.31496062992125984"/>
  <pageSetup scale="88" firstPageNumber="55" fitToWidth="0" orientation="landscape" useFirstPageNumber="1" r:id="rId1"/>
  <headerFooter alignWithMargins="0">
    <oddFooter>&amp;R&amp;8&amp;P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syncVertical="1" syncRef="A1" transitionEvaluation="1" codeName="Hoja46">
    <pageSetUpPr fitToPage="1"/>
  </sheetPr>
  <dimension ref="A1:V58"/>
  <sheetViews>
    <sheetView showGridLines="0" view="pageBreakPreview" zoomScaleNormal="100" zoomScaleSheetLayoutView="100" workbookViewId="0"/>
  </sheetViews>
  <sheetFormatPr baseColWidth="10" defaultColWidth="9.7109375" defaultRowHeight="12.75" x14ac:dyDescent="0.2"/>
  <cols>
    <col min="1" max="1" width="22.5703125" style="81" customWidth="1"/>
    <col min="2" max="2" width="11" style="81" bestFit="1" customWidth="1"/>
    <col min="3" max="3" width="12.85546875" style="81" bestFit="1" customWidth="1"/>
    <col min="4" max="4" width="11.28515625" style="81" customWidth="1"/>
    <col min="5" max="5" width="11.85546875" style="81" bestFit="1" customWidth="1"/>
    <col min="6" max="6" width="11.42578125" style="81" customWidth="1"/>
    <col min="7" max="7" width="10.7109375" style="81" customWidth="1"/>
    <col min="8" max="8" width="7" style="81" bestFit="1" customWidth="1"/>
    <col min="9" max="9" width="9.85546875" style="81" customWidth="1"/>
    <col min="10" max="10" width="7" style="81" bestFit="1" customWidth="1"/>
    <col min="11" max="11" width="8.28515625" style="81" customWidth="1"/>
    <col min="12" max="12" width="7" style="81" bestFit="1" customWidth="1"/>
    <col min="13" max="13" width="8" style="81" customWidth="1"/>
    <col min="14" max="14" width="7" style="81" bestFit="1" customWidth="1"/>
    <col min="15" max="15" width="9" style="81" customWidth="1"/>
    <col min="16" max="23" width="7.7109375" style="81" customWidth="1"/>
    <col min="24" max="16384" width="9.7109375" style="81"/>
  </cols>
  <sheetData>
    <row r="1" spans="1:20" ht="4.5" customHeight="1" x14ac:dyDescent="0.2">
      <c r="R1" s="73"/>
      <c r="S1" s="73"/>
      <c r="T1" s="73"/>
    </row>
    <row r="2" spans="1:20" ht="14.25" x14ac:dyDescent="0.2">
      <c r="A2" s="664" t="s">
        <v>223</v>
      </c>
      <c r="B2" s="664"/>
      <c r="C2" s="664"/>
      <c r="D2" s="664"/>
      <c r="E2" s="664"/>
      <c r="F2" s="664"/>
      <c r="G2" s="664"/>
      <c r="H2" s="664"/>
      <c r="I2" s="664"/>
      <c r="J2" s="664"/>
      <c r="K2" s="664"/>
      <c r="L2" s="664"/>
      <c r="M2" s="664"/>
      <c r="N2" s="664"/>
      <c r="O2" s="664"/>
      <c r="R2" s="73"/>
      <c r="S2" s="73"/>
    </row>
    <row r="3" spans="1:20" s="127" customFormat="1" ht="14.25" x14ac:dyDescent="0.2">
      <c r="A3" s="664" t="s">
        <v>224</v>
      </c>
      <c r="B3" s="664"/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Q3" s="98"/>
      <c r="R3" s="98"/>
      <c r="S3" s="98"/>
    </row>
    <row r="4" spans="1:20" s="250" customFormat="1" ht="11.25" x14ac:dyDescent="0.2">
      <c r="A4" s="652"/>
      <c r="B4" s="652"/>
      <c r="C4" s="652"/>
      <c r="D4" s="652"/>
      <c r="E4" s="652"/>
      <c r="F4" s="652"/>
      <c r="G4" s="652"/>
      <c r="H4" s="652"/>
      <c r="I4" s="652"/>
      <c r="J4" s="652"/>
      <c r="K4" s="652"/>
      <c r="L4" s="652"/>
      <c r="M4" s="652"/>
      <c r="N4" s="652"/>
      <c r="O4" s="652"/>
    </row>
    <row r="5" spans="1:20" s="250" customFormat="1" ht="11.25" x14ac:dyDescent="0.2"/>
    <row r="6" spans="1:20" s="250" customFormat="1" x14ac:dyDescent="0.2">
      <c r="A6" s="665" t="s">
        <v>284</v>
      </c>
      <c r="B6" s="665"/>
      <c r="C6" s="665"/>
      <c r="D6" s="665"/>
      <c r="E6" s="665"/>
      <c r="F6" s="665"/>
      <c r="G6" s="665"/>
      <c r="H6" s="665"/>
      <c r="I6" s="665"/>
      <c r="J6" s="665"/>
      <c r="K6" s="665"/>
      <c r="L6" s="665"/>
      <c r="M6" s="665"/>
      <c r="N6" s="665"/>
      <c r="O6" s="665"/>
    </row>
    <row r="7" spans="1:20" s="250" customFormat="1" ht="11.25" x14ac:dyDescent="0.2">
      <c r="A7" s="663"/>
      <c r="B7" s="663"/>
      <c r="C7" s="663"/>
      <c r="D7" s="663"/>
      <c r="E7" s="663"/>
      <c r="F7" s="663"/>
      <c r="G7" s="663"/>
      <c r="H7" s="663"/>
      <c r="I7" s="663"/>
      <c r="J7" s="663"/>
      <c r="K7" s="663"/>
      <c r="L7" s="663"/>
      <c r="M7" s="663"/>
      <c r="N7" s="663"/>
      <c r="O7" s="663"/>
    </row>
    <row r="8" spans="1:20" s="250" customFormat="1" x14ac:dyDescent="0.2">
      <c r="A8" s="651" t="s">
        <v>153</v>
      </c>
      <c r="B8" s="651"/>
      <c r="C8" s="651"/>
      <c r="D8" s="651"/>
      <c r="E8" s="651"/>
      <c r="F8" s="651"/>
      <c r="G8" s="651"/>
      <c r="H8" s="651"/>
      <c r="I8" s="651"/>
      <c r="J8" s="651"/>
      <c r="K8" s="651"/>
      <c r="L8" s="651"/>
      <c r="M8" s="651"/>
      <c r="N8" s="651"/>
      <c r="O8" s="651"/>
    </row>
    <row r="9" spans="1:20" s="250" customFormat="1" ht="11.25" x14ac:dyDescent="0.2">
      <c r="A9" s="652"/>
      <c r="B9" s="652"/>
      <c r="C9" s="652"/>
      <c r="D9" s="652"/>
      <c r="E9" s="652"/>
      <c r="F9" s="652"/>
      <c r="G9" s="652"/>
      <c r="H9" s="652"/>
      <c r="I9" s="652"/>
      <c r="J9" s="652"/>
      <c r="K9" s="652"/>
      <c r="L9" s="652"/>
      <c r="M9" s="652"/>
      <c r="N9" s="652"/>
      <c r="O9" s="652"/>
    </row>
    <row r="10" spans="1:20" s="251" customFormat="1" ht="13.5" customHeight="1" x14ac:dyDescent="0.2">
      <c r="A10" s="651" t="s">
        <v>272</v>
      </c>
      <c r="B10" s="651"/>
      <c r="C10" s="651"/>
      <c r="D10" s="651"/>
      <c r="E10" s="651"/>
      <c r="F10" s="651"/>
      <c r="G10" s="651"/>
      <c r="H10" s="651"/>
      <c r="I10" s="651"/>
      <c r="J10" s="651"/>
      <c r="K10" s="651"/>
      <c r="L10" s="651"/>
      <c r="M10" s="651"/>
      <c r="N10" s="651"/>
      <c r="O10" s="651"/>
    </row>
    <row r="11" spans="1:20" s="251" customFormat="1" ht="13.5" customHeight="1" thickBot="1" x14ac:dyDescent="0.25">
      <c r="A11" s="653"/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</row>
    <row r="12" spans="1:20" s="73" customFormat="1" ht="15" customHeight="1" x14ac:dyDescent="0.15">
      <c r="A12" s="654" t="s">
        <v>225</v>
      </c>
      <c r="B12" s="657" t="s">
        <v>226</v>
      </c>
      <c r="C12" s="657" t="s">
        <v>227</v>
      </c>
      <c r="D12" s="660" t="s">
        <v>228</v>
      </c>
      <c r="E12" s="661"/>
      <c r="F12" s="661"/>
      <c r="G12" s="662"/>
      <c r="H12" s="660" t="s">
        <v>229</v>
      </c>
      <c r="I12" s="661"/>
      <c r="J12" s="661"/>
      <c r="K12" s="661"/>
      <c r="L12" s="661"/>
      <c r="M12" s="661"/>
      <c r="N12" s="661"/>
      <c r="O12" s="662"/>
    </row>
    <row r="13" spans="1:20" s="73" customFormat="1" ht="10.5" customHeight="1" x14ac:dyDescent="0.15">
      <c r="A13" s="655"/>
      <c r="B13" s="658"/>
      <c r="C13" s="658"/>
      <c r="D13" s="666" t="s">
        <v>230</v>
      </c>
      <c r="E13" s="673" t="s">
        <v>231</v>
      </c>
      <c r="F13" s="676" t="s">
        <v>232</v>
      </c>
      <c r="G13" s="677" t="s">
        <v>233</v>
      </c>
      <c r="H13" s="680" t="s">
        <v>234</v>
      </c>
      <c r="I13" s="681"/>
      <c r="J13" s="684" t="s">
        <v>231</v>
      </c>
      <c r="K13" s="681"/>
      <c r="L13" s="684" t="s">
        <v>232</v>
      </c>
      <c r="M13" s="681"/>
      <c r="N13" s="669" t="s">
        <v>233</v>
      </c>
      <c r="O13" s="670"/>
    </row>
    <row r="14" spans="1:20" s="73" customFormat="1" ht="10.5" customHeight="1" x14ac:dyDescent="0.15">
      <c r="A14" s="655"/>
      <c r="B14" s="658"/>
      <c r="C14" s="658"/>
      <c r="D14" s="667"/>
      <c r="E14" s="674"/>
      <c r="F14" s="674"/>
      <c r="G14" s="678"/>
      <c r="H14" s="682"/>
      <c r="I14" s="683"/>
      <c r="J14" s="671"/>
      <c r="K14" s="683"/>
      <c r="L14" s="671"/>
      <c r="M14" s="683"/>
      <c r="N14" s="671"/>
      <c r="O14" s="672"/>
    </row>
    <row r="15" spans="1:20" s="73" customFormat="1" ht="10.5" customHeight="1" thickBot="1" x14ac:dyDescent="0.2">
      <c r="A15" s="656"/>
      <c r="B15" s="659"/>
      <c r="C15" s="659"/>
      <c r="D15" s="668"/>
      <c r="E15" s="675"/>
      <c r="F15" s="675"/>
      <c r="G15" s="679"/>
      <c r="H15" s="252" t="s">
        <v>235</v>
      </c>
      <c r="I15" s="252" t="s">
        <v>236</v>
      </c>
      <c r="J15" s="253" t="s">
        <v>235</v>
      </c>
      <c r="K15" s="252" t="s">
        <v>236</v>
      </c>
      <c r="L15" s="253" t="s">
        <v>235</v>
      </c>
      <c r="M15" s="252" t="s">
        <v>236</v>
      </c>
      <c r="N15" s="253" t="s">
        <v>235</v>
      </c>
      <c r="O15" s="254" t="s">
        <v>236</v>
      </c>
    </row>
    <row r="16" spans="1:20" x14ac:dyDescent="0.2">
      <c r="A16" s="255" t="s">
        <v>237</v>
      </c>
      <c r="B16" s="423">
        <v>4213</v>
      </c>
      <c r="C16" s="423">
        <v>111068865.23</v>
      </c>
      <c r="D16" s="424">
        <v>10782416242</v>
      </c>
      <c r="E16" s="425">
        <v>1935335916</v>
      </c>
      <c r="F16" s="425">
        <v>2278159981</v>
      </c>
      <c r="G16" s="426">
        <v>3243031038</v>
      </c>
      <c r="H16" s="425">
        <v>10</v>
      </c>
      <c r="I16" s="425">
        <v>12333119.67</v>
      </c>
      <c r="J16" s="425">
        <v>8</v>
      </c>
      <c r="K16" s="425">
        <v>2966440.49</v>
      </c>
      <c r="L16" s="425">
        <v>2</v>
      </c>
      <c r="M16" s="425">
        <v>2794321.9199999999</v>
      </c>
      <c r="N16" s="425">
        <v>3</v>
      </c>
      <c r="O16" s="426">
        <v>2749128.04</v>
      </c>
    </row>
    <row r="17" spans="1:15" x14ac:dyDescent="0.2">
      <c r="A17" s="257" t="s">
        <v>238</v>
      </c>
      <c r="B17" s="427">
        <v>8387</v>
      </c>
      <c r="C17" s="427">
        <v>185020130.00999999</v>
      </c>
      <c r="D17" s="428">
        <v>38333660705</v>
      </c>
      <c r="E17" s="429">
        <v>7148849444</v>
      </c>
      <c r="F17" s="429">
        <v>3692144892</v>
      </c>
      <c r="G17" s="430">
        <v>7836768179</v>
      </c>
      <c r="H17" s="429">
        <v>34</v>
      </c>
      <c r="I17" s="429">
        <v>85427257.340000004</v>
      </c>
      <c r="J17" s="429">
        <v>17</v>
      </c>
      <c r="K17" s="429">
        <v>10314411.539999999</v>
      </c>
      <c r="L17" s="429">
        <v>0</v>
      </c>
      <c r="M17" s="429">
        <v>0</v>
      </c>
      <c r="N17" s="429">
        <v>4</v>
      </c>
      <c r="O17" s="430">
        <v>3118519.99</v>
      </c>
    </row>
    <row r="18" spans="1:15" x14ac:dyDescent="0.2">
      <c r="A18" s="258" t="s">
        <v>239</v>
      </c>
      <c r="B18" s="431">
        <v>2281</v>
      </c>
      <c r="C18" s="431">
        <v>42273883.810000002</v>
      </c>
      <c r="D18" s="432">
        <v>3624837782</v>
      </c>
      <c r="E18" s="433">
        <v>658892572</v>
      </c>
      <c r="F18" s="433">
        <v>1409332314</v>
      </c>
      <c r="G18" s="434">
        <v>1827593245</v>
      </c>
      <c r="H18" s="433">
        <v>1</v>
      </c>
      <c r="I18" s="433">
        <v>968880</v>
      </c>
      <c r="J18" s="433">
        <v>0</v>
      </c>
      <c r="K18" s="433">
        <v>0</v>
      </c>
      <c r="L18" s="433">
        <v>0</v>
      </c>
      <c r="M18" s="433">
        <v>0</v>
      </c>
      <c r="N18" s="433">
        <v>0</v>
      </c>
      <c r="O18" s="434">
        <v>0</v>
      </c>
    </row>
    <row r="19" spans="1:15" x14ac:dyDescent="0.2">
      <c r="A19" s="257" t="s">
        <v>240</v>
      </c>
      <c r="B19" s="427">
        <v>2988</v>
      </c>
      <c r="C19" s="427">
        <v>61223686.130000003</v>
      </c>
      <c r="D19" s="428">
        <v>3126298904</v>
      </c>
      <c r="E19" s="429">
        <v>1001755341</v>
      </c>
      <c r="F19" s="429">
        <v>1362935674</v>
      </c>
      <c r="G19" s="430">
        <v>1924544923</v>
      </c>
      <c r="H19" s="429">
        <v>1</v>
      </c>
      <c r="I19" s="429">
        <v>1058712</v>
      </c>
      <c r="J19" s="429">
        <v>1</v>
      </c>
      <c r="K19" s="429">
        <v>533073</v>
      </c>
      <c r="L19" s="429">
        <v>0</v>
      </c>
      <c r="M19" s="429">
        <v>0</v>
      </c>
      <c r="N19" s="429">
        <v>1</v>
      </c>
      <c r="O19" s="430">
        <v>53820</v>
      </c>
    </row>
    <row r="20" spans="1:15" x14ac:dyDescent="0.2">
      <c r="A20" s="258" t="s">
        <v>241</v>
      </c>
      <c r="B20" s="431">
        <v>18117</v>
      </c>
      <c r="C20" s="431">
        <v>497562854.56999999</v>
      </c>
      <c r="D20" s="432">
        <v>44939128218</v>
      </c>
      <c r="E20" s="433">
        <v>9043415902</v>
      </c>
      <c r="F20" s="433">
        <v>15065684401</v>
      </c>
      <c r="G20" s="434">
        <v>10406580861</v>
      </c>
      <c r="H20" s="433">
        <v>29</v>
      </c>
      <c r="I20" s="433">
        <v>53838749.700000003</v>
      </c>
      <c r="J20" s="433">
        <v>21</v>
      </c>
      <c r="K20" s="433">
        <v>10010881.15</v>
      </c>
      <c r="L20" s="433">
        <v>2</v>
      </c>
      <c r="M20" s="433">
        <v>2480525.5</v>
      </c>
      <c r="N20" s="433">
        <v>15</v>
      </c>
      <c r="O20" s="434">
        <v>3498649.53</v>
      </c>
    </row>
    <row r="21" spans="1:15" x14ac:dyDescent="0.2">
      <c r="A21" s="257" t="s">
        <v>242</v>
      </c>
      <c r="B21" s="427">
        <v>3022</v>
      </c>
      <c r="C21" s="427">
        <v>67835248.349999994</v>
      </c>
      <c r="D21" s="428">
        <v>2260064672</v>
      </c>
      <c r="E21" s="429">
        <v>783485196</v>
      </c>
      <c r="F21" s="429">
        <v>1837973479</v>
      </c>
      <c r="G21" s="430">
        <v>2054531373</v>
      </c>
      <c r="H21" s="429">
        <v>13</v>
      </c>
      <c r="I21" s="429">
        <v>14092700.08</v>
      </c>
      <c r="J21" s="429">
        <v>1</v>
      </c>
      <c r="K21" s="429">
        <v>92744.08</v>
      </c>
      <c r="L21" s="429">
        <v>2</v>
      </c>
      <c r="M21" s="429">
        <v>653380.15</v>
      </c>
      <c r="N21" s="429">
        <v>0</v>
      </c>
      <c r="O21" s="430">
        <v>0</v>
      </c>
    </row>
    <row r="22" spans="1:15" x14ac:dyDescent="0.2">
      <c r="A22" s="258" t="s">
        <v>243</v>
      </c>
      <c r="B22" s="431">
        <v>5785</v>
      </c>
      <c r="C22" s="431">
        <v>121683957.04000001</v>
      </c>
      <c r="D22" s="432">
        <v>8073079707</v>
      </c>
      <c r="E22" s="433">
        <v>1821433600</v>
      </c>
      <c r="F22" s="433">
        <v>2871957992</v>
      </c>
      <c r="G22" s="434">
        <v>5057556078</v>
      </c>
      <c r="H22" s="433">
        <v>15</v>
      </c>
      <c r="I22" s="433">
        <v>9461228.6300000008</v>
      </c>
      <c r="J22" s="433">
        <v>1</v>
      </c>
      <c r="K22" s="433">
        <v>92744.08</v>
      </c>
      <c r="L22" s="433">
        <v>0</v>
      </c>
      <c r="M22" s="433">
        <v>0</v>
      </c>
      <c r="N22" s="433">
        <v>4</v>
      </c>
      <c r="O22" s="434">
        <v>1207853.3</v>
      </c>
    </row>
    <row r="23" spans="1:15" x14ac:dyDescent="0.2">
      <c r="A23" s="257" t="s">
        <v>244</v>
      </c>
      <c r="B23" s="427">
        <v>12674</v>
      </c>
      <c r="C23" s="427">
        <v>251274518.37</v>
      </c>
      <c r="D23" s="428">
        <v>28658773145</v>
      </c>
      <c r="E23" s="429">
        <v>7572715176</v>
      </c>
      <c r="F23" s="429">
        <v>7553673652</v>
      </c>
      <c r="G23" s="430">
        <v>7716690515</v>
      </c>
      <c r="H23" s="429">
        <v>39</v>
      </c>
      <c r="I23" s="429">
        <v>57101334.18</v>
      </c>
      <c r="J23" s="429">
        <v>25</v>
      </c>
      <c r="K23" s="429">
        <v>12549917.609999999</v>
      </c>
      <c r="L23" s="429">
        <v>4</v>
      </c>
      <c r="M23" s="429">
        <v>2880699.05</v>
      </c>
      <c r="N23" s="429">
        <v>4</v>
      </c>
      <c r="O23" s="430">
        <v>424787.62</v>
      </c>
    </row>
    <row r="24" spans="1:15" x14ac:dyDescent="0.2">
      <c r="A24" s="258" t="s">
        <v>245</v>
      </c>
      <c r="B24" s="431">
        <v>166859</v>
      </c>
      <c r="C24" s="431">
        <v>5037252900.5900002</v>
      </c>
      <c r="D24" s="432">
        <v>274798409402</v>
      </c>
      <c r="E24" s="433">
        <v>44517828079</v>
      </c>
      <c r="F24" s="433">
        <v>115975372136</v>
      </c>
      <c r="G24" s="434">
        <v>140080686348</v>
      </c>
      <c r="H24" s="433">
        <v>197</v>
      </c>
      <c r="I24" s="433">
        <v>325592797.48000002</v>
      </c>
      <c r="J24" s="433">
        <v>58</v>
      </c>
      <c r="K24" s="433">
        <v>31070187.050000001</v>
      </c>
      <c r="L24" s="433">
        <v>9</v>
      </c>
      <c r="M24" s="433">
        <v>9328901</v>
      </c>
      <c r="N24" s="433">
        <v>54</v>
      </c>
      <c r="O24" s="434">
        <v>28081275.210000001</v>
      </c>
    </row>
    <row r="25" spans="1:15" x14ac:dyDescent="0.2">
      <c r="A25" s="257" t="s">
        <v>246</v>
      </c>
      <c r="B25" s="427">
        <v>5965</v>
      </c>
      <c r="C25" s="427">
        <v>89321087.469999999</v>
      </c>
      <c r="D25" s="428">
        <v>10113579736</v>
      </c>
      <c r="E25" s="429">
        <v>2006567382</v>
      </c>
      <c r="F25" s="429">
        <v>2731766827</v>
      </c>
      <c r="G25" s="430">
        <v>2700512012</v>
      </c>
      <c r="H25" s="429">
        <v>14</v>
      </c>
      <c r="I25" s="429">
        <v>15577608.539999999</v>
      </c>
      <c r="J25" s="429">
        <v>4</v>
      </c>
      <c r="K25" s="429">
        <v>1397406.91</v>
      </c>
      <c r="L25" s="429">
        <v>0</v>
      </c>
      <c r="M25" s="429">
        <v>0</v>
      </c>
      <c r="N25" s="429">
        <v>0</v>
      </c>
      <c r="O25" s="430">
        <v>0</v>
      </c>
    </row>
    <row r="26" spans="1:15" x14ac:dyDescent="0.2">
      <c r="A26" s="258" t="s">
        <v>247</v>
      </c>
      <c r="B26" s="431">
        <v>23770</v>
      </c>
      <c r="C26" s="431">
        <v>1153365205.3199999</v>
      </c>
      <c r="D26" s="432">
        <v>37231758651</v>
      </c>
      <c r="E26" s="433">
        <v>9209344773</v>
      </c>
      <c r="F26" s="433">
        <v>17454956415</v>
      </c>
      <c r="G26" s="434">
        <v>19619381271</v>
      </c>
      <c r="H26" s="433">
        <v>20</v>
      </c>
      <c r="I26" s="433">
        <v>27410104.469999999</v>
      </c>
      <c r="J26" s="433">
        <v>23</v>
      </c>
      <c r="K26" s="433">
        <v>16896030.829999998</v>
      </c>
      <c r="L26" s="433">
        <v>2</v>
      </c>
      <c r="M26" s="433">
        <v>1553894.06</v>
      </c>
      <c r="N26" s="433">
        <v>14</v>
      </c>
      <c r="O26" s="434">
        <v>14118422.48</v>
      </c>
    </row>
    <row r="27" spans="1:15" x14ac:dyDescent="0.2">
      <c r="A27" s="257" t="s">
        <v>248</v>
      </c>
      <c r="B27" s="427">
        <v>5913</v>
      </c>
      <c r="C27" s="427">
        <v>110422588.22</v>
      </c>
      <c r="D27" s="428">
        <v>3983987450</v>
      </c>
      <c r="E27" s="429">
        <v>1130148351</v>
      </c>
      <c r="F27" s="429">
        <v>2192050944</v>
      </c>
      <c r="G27" s="430">
        <v>2687751262</v>
      </c>
      <c r="H27" s="429">
        <v>18</v>
      </c>
      <c r="I27" s="429">
        <v>15435777.220000001</v>
      </c>
      <c r="J27" s="429">
        <v>1</v>
      </c>
      <c r="K27" s="429">
        <v>741952.66</v>
      </c>
      <c r="L27" s="429">
        <v>1</v>
      </c>
      <c r="M27" s="429">
        <v>1078732.8</v>
      </c>
      <c r="N27" s="429">
        <v>0</v>
      </c>
      <c r="O27" s="430">
        <v>0</v>
      </c>
    </row>
    <row r="28" spans="1:15" x14ac:dyDescent="0.2">
      <c r="A28" s="258" t="s">
        <v>249</v>
      </c>
      <c r="B28" s="431">
        <v>6688</v>
      </c>
      <c r="C28" s="431">
        <v>122125325.59</v>
      </c>
      <c r="D28" s="432">
        <v>5739391649</v>
      </c>
      <c r="E28" s="433">
        <v>1371798216</v>
      </c>
      <c r="F28" s="433">
        <v>3939040949</v>
      </c>
      <c r="G28" s="434">
        <v>4387896105</v>
      </c>
      <c r="H28" s="433">
        <v>8</v>
      </c>
      <c r="I28" s="433">
        <v>6428191.2400000002</v>
      </c>
      <c r="J28" s="433">
        <v>2</v>
      </c>
      <c r="K28" s="433">
        <v>585771.57999999996</v>
      </c>
      <c r="L28" s="433">
        <v>0</v>
      </c>
      <c r="M28" s="433">
        <v>0</v>
      </c>
      <c r="N28" s="433">
        <v>1</v>
      </c>
      <c r="O28" s="434">
        <v>225876</v>
      </c>
    </row>
    <row r="29" spans="1:15" x14ac:dyDescent="0.2">
      <c r="A29" s="257" t="s">
        <v>250</v>
      </c>
      <c r="B29" s="427">
        <v>58849</v>
      </c>
      <c r="C29" s="427">
        <v>1737315025.04</v>
      </c>
      <c r="D29" s="428">
        <v>114261515861</v>
      </c>
      <c r="E29" s="429">
        <v>27155304546</v>
      </c>
      <c r="F29" s="429">
        <v>44969173205</v>
      </c>
      <c r="G29" s="430">
        <v>47154080198</v>
      </c>
      <c r="H29" s="429">
        <v>87</v>
      </c>
      <c r="I29" s="429">
        <v>144804361.03</v>
      </c>
      <c r="J29" s="429">
        <v>71</v>
      </c>
      <c r="K29" s="429">
        <v>77427830.700000003</v>
      </c>
      <c r="L29" s="429">
        <v>6</v>
      </c>
      <c r="M29" s="429">
        <v>5237329.5</v>
      </c>
      <c r="N29" s="429">
        <v>26</v>
      </c>
      <c r="O29" s="430">
        <v>13225344.890000001</v>
      </c>
    </row>
    <row r="30" spans="1:15" x14ac:dyDescent="0.2">
      <c r="A30" s="258" t="s">
        <v>251</v>
      </c>
      <c r="B30" s="431">
        <v>92609</v>
      </c>
      <c r="C30" s="431">
        <v>2106768397.51</v>
      </c>
      <c r="D30" s="432">
        <v>95225232281</v>
      </c>
      <c r="E30" s="433">
        <v>21342655422</v>
      </c>
      <c r="F30" s="433">
        <v>63650779279</v>
      </c>
      <c r="G30" s="434">
        <v>64856389118</v>
      </c>
      <c r="H30" s="433">
        <v>131</v>
      </c>
      <c r="I30" s="433">
        <v>192287391.83000001</v>
      </c>
      <c r="J30" s="433">
        <v>31</v>
      </c>
      <c r="K30" s="433">
        <v>27661367.460000001</v>
      </c>
      <c r="L30" s="433">
        <v>11</v>
      </c>
      <c r="M30" s="433">
        <v>5539428.6500000004</v>
      </c>
      <c r="N30" s="433">
        <v>11</v>
      </c>
      <c r="O30" s="434">
        <v>4117441.86</v>
      </c>
    </row>
    <row r="31" spans="1:15" x14ac:dyDescent="0.2">
      <c r="A31" s="257" t="s">
        <v>252</v>
      </c>
      <c r="B31" s="427">
        <v>9960</v>
      </c>
      <c r="C31" s="427">
        <v>281770492.44</v>
      </c>
      <c r="D31" s="428">
        <v>12781797425</v>
      </c>
      <c r="E31" s="429">
        <v>4866632314</v>
      </c>
      <c r="F31" s="429">
        <v>6033348540</v>
      </c>
      <c r="G31" s="430">
        <v>5816280706</v>
      </c>
      <c r="H31" s="429">
        <v>37</v>
      </c>
      <c r="I31" s="429">
        <v>22170716.170000002</v>
      </c>
      <c r="J31" s="429">
        <v>14</v>
      </c>
      <c r="K31" s="429">
        <v>7070583.6100000003</v>
      </c>
      <c r="L31" s="429">
        <v>3</v>
      </c>
      <c r="M31" s="429">
        <v>10488409.49</v>
      </c>
      <c r="N31" s="429">
        <v>2</v>
      </c>
      <c r="O31" s="430">
        <v>77862</v>
      </c>
    </row>
    <row r="32" spans="1:15" ht="11.1" customHeight="1" x14ac:dyDescent="0.2">
      <c r="A32" s="258" t="s">
        <v>253</v>
      </c>
      <c r="B32" s="431">
        <v>7374</v>
      </c>
      <c r="C32" s="431">
        <v>193999160.28999999</v>
      </c>
      <c r="D32" s="432">
        <v>7972734384</v>
      </c>
      <c r="E32" s="433">
        <v>2524890255</v>
      </c>
      <c r="F32" s="433">
        <v>5441218126</v>
      </c>
      <c r="G32" s="434">
        <v>4856129813</v>
      </c>
      <c r="H32" s="433">
        <v>12</v>
      </c>
      <c r="I32" s="433">
        <v>32871841.559999999</v>
      </c>
      <c r="J32" s="433">
        <v>5</v>
      </c>
      <c r="K32" s="433">
        <v>1947773.52</v>
      </c>
      <c r="L32" s="433">
        <v>0</v>
      </c>
      <c r="M32" s="433">
        <v>0</v>
      </c>
      <c r="N32" s="433">
        <v>2</v>
      </c>
      <c r="O32" s="434">
        <v>1063918.6599999999</v>
      </c>
    </row>
    <row r="33" spans="1:22" x14ac:dyDescent="0.2">
      <c r="A33" s="257" t="s">
        <v>254</v>
      </c>
      <c r="B33" s="427">
        <v>4423</v>
      </c>
      <c r="C33" s="427">
        <v>102520516.33</v>
      </c>
      <c r="D33" s="428">
        <v>4053018761</v>
      </c>
      <c r="E33" s="429">
        <v>1610297344</v>
      </c>
      <c r="F33" s="429">
        <v>4033240023</v>
      </c>
      <c r="G33" s="430">
        <v>2877604824</v>
      </c>
      <c r="H33" s="429">
        <v>12</v>
      </c>
      <c r="I33" s="429">
        <v>11964026.279999999</v>
      </c>
      <c r="J33" s="429">
        <v>3</v>
      </c>
      <c r="K33" s="429">
        <v>2287837.8199999998</v>
      </c>
      <c r="L33" s="429">
        <v>1</v>
      </c>
      <c r="M33" s="429">
        <v>1060785.18</v>
      </c>
      <c r="N33" s="429">
        <v>3</v>
      </c>
      <c r="O33" s="430">
        <v>2778276.24</v>
      </c>
      <c r="Q33" s="73"/>
      <c r="R33" s="73"/>
      <c r="S33" s="73"/>
      <c r="T33" s="73"/>
      <c r="U33" s="73"/>
      <c r="V33" s="73"/>
    </row>
    <row r="34" spans="1:22" x14ac:dyDescent="0.2">
      <c r="A34" s="258" t="s">
        <v>255</v>
      </c>
      <c r="B34" s="431">
        <v>60658</v>
      </c>
      <c r="C34" s="431">
        <v>2007875586.6400001</v>
      </c>
      <c r="D34" s="432">
        <v>168834553900</v>
      </c>
      <c r="E34" s="433">
        <v>23160815956</v>
      </c>
      <c r="F34" s="433">
        <v>51823389169</v>
      </c>
      <c r="G34" s="434">
        <v>52907956404</v>
      </c>
      <c r="H34" s="433">
        <v>70</v>
      </c>
      <c r="I34" s="433">
        <v>171070258.56999999</v>
      </c>
      <c r="J34" s="433">
        <v>24</v>
      </c>
      <c r="K34" s="433">
        <v>20330423.239999998</v>
      </c>
      <c r="L34" s="433">
        <v>4</v>
      </c>
      <c r="M34" s="433">
        <v>6786275.3799999999</v>
      </c>
      <c r="N34" s="433">
        <v>23</v>
      </c>
      <c r="O34" s="434">
        <v>7648732.4800000004</v>
      </c>
      <c r="Q34" s="73"/>
      <c r="R34" s="73"/>
      <c r="S34" s="73"/>
      <c r="T34" s="73"/>
      <c r="U34" s="73"/>
      <c r="V34" s="73"/>
    </row>
    <row r="35" spans="1:22" x14ac:dyDescent="0.2">
      <c r="A35" s="257" t="s">
        <v>256</v>
      </c>
      <c r="B35" s="427">
        <v>12251</v>
      </c>
      <c r="C35" s="427">
        <v>211562546.61000001</v>
      </c>
      <c r="D35" s="428">
        <v>4490530542</v>
      </c>
      <c r="E35" s="429">
        <v>2049062141</v>
      </c>
      <c r="F35" s="429">
        <v>8033484862</v>
      </c>
      <c r="G35" s="430">
        <v>5477035719</v>
      </c>
      <c r="H35" s="429">
        <v>7</v>
      </c>
      <c r="I35" s="429">
        <v>6260286.04</v>
      </c>
      <c r="J35" s="429">
        <v>8</v>
      </c>
      <c r="K35" s="429">
        <v>6445436.6900000004</v>
      </c>
      <c r="L35" s="429">
        <v>2</v>
      </c>
      <c r="M35" s="429">
        <v>1111667.04</v>
      </c>
      <c r="N35" s="429">
        <v>2</v>
      </c>
      <c r="O35" s="430">
        <v>720878.62</v>
      </c>
      <c r="Q35" s="73"/>
      <c r="R35" s="73"/>
      <c r="S35" s="73"/>
      <c r="T35" s="73"/>
      <c r="U35" s="73"/>
      <c r="V35" s="73"/>
    </row>
    <row r="36" spans="1:22" x14ac:dyDescent="0.2">
      <c r="A36" s="258" t="s">
        <v>257</v>
      </c>
      <c r="B36" s="431">
        <v>19702</v>
      </c>
      <c r="C36" s="431">
        <v>450660267.99000001</v>
      </c>
      <c r="D36" s="432">
        <v>36210213088</v>
      </c>
      <c r="E36" s="433">
        <v>9242732052</v>
      </c>
      <c r="F36" s="433">
        <v>13841199040</v>
      </c>
      <c r="G36" s="434">
        <v>12594476562</v>
      </c>
      <c r="H36" s="433">
        <v>22</v>
      </c>
      <c r="I36" s="433">
        <v>15009867.279999999</v>
      </c>
      <c r="J36" s="433">
        <v>12</v>
      </c>
      <c r="K36" s="433">
        <v>5310652.34</v>
      </c>
      <c r="L36" s="433">
        <v>2</v>
      </c>
      <c r="M36" s="433">
        <v>543070.6</v>
      </c>
      <c r="N36" s="433">
        <v>7</v>
      </c>
      <c r="O36" s="434">
        <v>1427268.09</v>
      </c>
      <c r="Q36" s="73"/>
      <c r="R36" s="73"/>
      <c r="S36" s="73"/>
      <c r="T36" s="73"/>
      <c r="U36" s="73"/>
      <c r="V36" s="73"/>
    </row>
    <row r="37" spans="1:22" x14ac:dyDescent="0.2">
      <c r="A37" s="257" t="s">
        <v>258</v>
      </c>
      <c r="B37" s="427">
        <v>11476</v>
      </c>
      <c r="C37" s="427">
        <v>328135558.69</v>
      </c>
      <c r="D37" s="428">
        <v>17049154816</v>
      </c>
      <c r="E37" s="429">
        <v>4746306698</v>
      </c>
      <c r="F37" s="429">
        <v>9362748630</v>
      </c>
      <c r="G37" s="430">
        <v>9637564492</v>
      </c>
      <c r="H37" s="429">
        <v>13</v>
      </c>
      <c r="I37" s="429">
        <v>10956848.689999999</v>
      </c>
      <c r="J37" s="429">
        <v>5</v>
      </c>
      <c r="K37" s="429">
        <v>6153430.4000000004</v>
      </c>
      <c r="L37" s="429">
        <v>1</v>
      </c>
      <c r="M37" s="429">
        <v>1195191.8</v>
      </c>
      <c r="N37" s="429">
        <v>10</v>
      </c>
      <c r="O37" s="430">
        <v>4578052.17</v>
      </c>
    </row>
    <row r="38" spans="1:22" x14ac:dyDescent="0.2">
      <c r="A38" s="258" t="s">
        <v>259</v>
      </c>
      <c r="B38" s="431">
        <v>5265</v>
      </c>
      <c r="C38" s="431">
        <v>125343347.62</v>
      </c>
      <c r="D38" s="432">
        <v>8179750657</v>
      </c>
      <c r="E38" s="433">
        <v>1307390788</v>
      </c>
      <c r="F38" s="433">
        <v>3209136667</v>
      </c>
      <c r="G38" s="434">
        <v>5362597673</v>
      </c>
      <c r="H38" s="433">
        <v>4</v>
      </c>
      <c r="I38" s="433">
        <v>4348671.78</v>
      </c>
      <c r="J38" s="433">
        <v>2</v>
      </c>
      <c r="K38" s="433">
        <v>1298417.1599999999</v>
      </c>
      <c r="L38" s="433">
        <v>0</v>
      </c>
      <c r="M38" s="433">
        <v>0</v>
      </c>
      <c r="N38" s="433">
        <v>1</v>
      </c>
      <c r="O38" s="434">
        <v>112323</v>
      </c>
    </row>
    <row r="39" spans="1:22" x14ac:dyDescent="0.2">
      <c r="A39" s="257" t="s">
        <v>260</v>
      </c>
      <c r="B39" s="427">
        <v>9281</v>
      </c>
      <c r="C39" s="427">
        <v>218089364.88</v>
      </c>
      <c r="D39" s="428">
        <v>14987831549</v>
      </c>
      <c r="E39" s="429">
        <v>4031535684</v>
      </c>
      <c r="F39" s="429">
        <v>4491525812</v>
      </c>
      <c r="G39" s="430">
        <v>4670983305</v>
      </c>
      <c r="H39" s="429">
        <v>12</v>
      </c>
      <c r="I39" s="429">
        <v>15307723.33</v>
      </c>
      <c r="J39" s="429">
        <v>5</v>
      </c>
      <c r="K39" s="429">
        <v>927440.83</v>
      </c>
      <c r="L39" s="429">
        <v>1</v>
      </c>
      <c r="M39" s="429">
        <v>89090</v>
      </c>
      <c r="N39" s="429">
        <v>7</v>
      </c>
      <c r="O39" s="430">
        <v>3514594.7</v>
      </c>
    </row>
    <row r="40" spans="1:22" x14ac:dyDescent="0.2">
      <c r="A40" s="258" t="s">
        <v>261</v>
      </c>
      <c r="B40" s="431">
        <v>15739</v>
      </c>
      <c r="C40" s="431">
        <v>367550118.57999998</v>
      </c>
      <c r="D40" s="432">
        <v>41757361681</v>
      </c>
      <c r="E40" s="433">
        <v>9415849495</v>
      </c>
      <c r="F40" s="433">
        <v>9482032855</v>
      </c>
      <c r="G40" s="434">
        <v>9069147254</v>
      </c>
      <c r="H40" s="433">
        <v>41</v>
      </c>
      <c r="I40" s="433">
        <v>67262994.530000001</v>
      </c>
      <c r="J40" s="433">
        <v>14</v>
      </c>
      <c r="K40" s="433">
        <v>14082520.369999999</v>
      </c>
      <c r="L40" s="433">
        <v>4</v>
      </c>
      <c r="M40" s="433">
        <v>3698290.12</v>
      </c>
      <c r="N40" s="433">
        <v>6</v>
      </c>
      <c r="O40" s="434">
        <v>2426178.16</v>
      </c>
    </row>
    <row r="41" spans="1:22" x14ac:dyDescent="0.2">
      <c r="A41" s="257" t="s">
        <v>262</v>
      </c>
      <c r="B41" s="427">
        <v>12981</v>
      </c>
      <c r="C41" s="427">
        <v>448608223.06</v>
      </c>
      <c r="D41" s="428">
        <v>37539574287</v>
      </c>
      <c r="E41" s="429">
        <v>8748415653</v>
      </c>
      <c r="F41" s="429">
        <v>6067159747</v>
      </c>
      <c r="G41" s="430">
        <v>7640028228</v>
      </c>
      <c r="H41" s="429">
        <v>33</v>
      </c>
      <c r="I41" s="429">
        <v>39006802.549999997</v>
      </c>
      <c r="J41" s="429">
        <v>36</v>
      </c>
      <c r="K41" s="429">
        <v>14132405.24</v>
      </c>
      <c r="L41" s="429">
        <v>0</v>
      </c>
      <c r="M41" s="429">
        <v>0</v>
      </c>
      <c r="N41" s="429">
        <v>5</v>
      </c>
      <c r="O41" s="430">
        <v>2519281.81</v>
      </c>
    </row>
    <row r="42" spans="1:22" x14ac:dyDescent="0.2">
      <c r="A42" s="258" t="s">
        <v>263</v>
      </c>
      <c r="B42" s="431">
        <v>8571</v>
      </c>
      <c r="C42" s="431">
        <v>179195000.61000001</v>
      </c>
      <c r="D42" s="432">
        <v>11957950109</v>
      </c>
      <c r="E42" s="433">
        <v>5386572724</v>
      </c>
      <c r="F42" s="433">
        <v>4756786853</v>
      </c>
      <c r="G42" s="434">
        <v>4086156141</v>
      </c>
      <c r="H42" s="433">
        <v>13</v>
      </c>
      <c r="I42" s="433">
        <v>22127193.379999999</v>
      </c>
      <c r="J42" s="433">
        <v>9</v>
      </c>
      <c r="K42" s="433">
        <v>8608430.0399999991</v>
      </c>
      <c r="L42" s="433">
        <v>0</v>
      </c>
      <c r="M42" s="433">
        <v>0</v>
      </c>
      <c r="N42" s="433">
        <v>3</v>
      </c>
      <c r="O42" s="434">
        <v>940756.22</v>
      </c>
    </row>
    <row r="43" spans="1:22" x14ac:dyDescent="0.2">
      <c r="A43" s="257" t="s">
        <v>264</v>
      </c>
      <c r="B43" s="427">
        <v>11607</v>
      </c>
      <c r="C43" s="427">
        <v>240927865.72999999</v>
      </c>
      <c r="D43" s="428">
        <v>26621220329</v>
      </c>
      <c r="E43" s="429">
        <v>7670801129</v>
      </c>
      <c r="F43" s="429">
        <v>7468920143</v>
      </c>
      <c r="G43" s="430">
        <v>6858621806</v>
      </c>
      <c r="H43" s="429">
        <v>21</v>
      </c>
      <c r="I43" s="429">
        <v>39952645.200000003</v>
      </c>
      <c r="J43" s="429">
        <v>13</v>
      </c>
      <c r="K43" s="429">
        <v>13705404.91</v>
      </c>
      <c r="L43" s="429">
        <v>2</v>
      </c>
      <c r="M43" s="429">
        <v>1017164.85</v>
      </c>
      <c r="N43" s="429">
        <v>4</v>
      </c>
      <c r="O43" s="430">
        <v>1551728.62</v>
      </c>
    </row>
    <row r="44" spans="1:22" x14ac:dyDescent="0.2">
      <c r="A44" s="258" t="s">
        <v>265</v>
      </c>
      <c r="B44" s="431">
        <v>2117</v>
      </c>
      <c r="C44" s="431">
        <v>37166930.509999998</v>
      </c>
      <c r="D44" s="432">
        <v>1544011003</v>
      </c>
      <c r="E44" s="433">
        <v>551988485</v>
      </c>
      <c r="F44" s="433">
        <v>1178033970</v>
      </c>
      <c r="G44" s="434">
        <v>1144679150</v>
      </c>
      <c r="H44" s="433">
        <v>4</v>
      </c>
      <c r="I44" s="433">
        <v>906902.8</v>
      </c>
      <c r="J44" s="433">
        <v>0</v>
      </c>
      <c r="K44" s="433">
        <v>0</v>
      </c>
      <c r="L44" s="433">
        <v>0</v>
      </c>
      <c r="M44" s="433">
        <v>0</v>
      </c>
      <c r="N44" s="433">
        <v>1</v>
      </c>
      <c r="O44" s="434">
        <v>24211</v>
      </c>
    </row>
    <row r="45" spans="1:22" x14ac:dyDescent="0.2">
      <c r="A45" s="257" t="s">
        <v>266</v>
      </c>
      <c r="B45" s="427">
        <v>17720</v>
      </c>
      <c r="C45" s="427">
        <v>298988110.41000003</v>
      </c>
      <c r="D45" s="428">
        <v>17896126192</v>
      </c>
      <c r="E45" s="429">
        <v>4995140307</v>
      </c>
      <c r="F45" s="429">
        <v>8663854470</v>
      </c>
      <c r="G45" s="430">
        <v>9237892886</v>
      </c>
      <c r="H45" s="429">
        <v>33</v>
      </c>
      <c r="I45" s="429">
        <v>37175050.490000002</v>
      </c>
      <c r="J45" s="429">
        <v>7</v>
      </c>
      <c r="K45" s="429">
        <v>5464514.5499999998</v>
      </c>
      <c r="L45" s="429">
        <v>2</v>
      </c>
      <c r="M45" s="429">
        <v>3783316.56</v>
      </c>
      <c r="N45" s="429">
        <v>2</v>
      </c>
      <c r="O45" s="430">
        <v>422587</v>
      </c>
    </row>
    <row r="46" spans="1:22" x14ac:dyDescent="0.2">
      <c r="A46" s="258" t="s">
        <v>267</v>
      </c>
      <c r="B46" s="431">
        <v>10443</v>
      </c>
      <c r="C46" s="431">
        <v>207453457.86000001</v>
      </c>
      <c r="D46" s="432">
        <v>14508892586</v>
      </c>
      <c r="E46" s="433">
        <v>2550297460</v>
      </c>
      <c r="F46" s="433">
        <v>6099071338</v>
      </c>
      <c r="G46" s="434">
        <v>7122655052</v>
      </c>
      <c r="H46" s="433">
        <v>10</v>
      </c>
      <c r="I46" s="433">
        <v>9143571.1099999994</v>
      </c>
      <c r="J46" s="433">
        <v>4</v>
      </c>
      <c r="K46" s="433">
        <v>1882120.43</v>
      </c>
      <c r="L46" s="433">
        <v>0</v>
      </c>
      <c r="M46" s="433">
        <v>0</v>
      </c>
      <c r="N46" s="433">
        <v>5</v>
      </c>
      <c r="O46" s="434">
        <v>1546688.68</v>
      </c>
    </row>
    <row r="47" spans="1:22" x14ac:dyDescent="0.2">
      <c r="A47" s="257" t="s">
        <v>268</v>
      </c>
      <c r="B47" s="427">
        <v>3220</v>
      </c>
      <c r="C47" s="427">
        <v>52775593.780000001</v>
      </c>
      <c r="D47" s="428">
        <v>2122043674</v>
      </c>
      <c r="E47" s="429">
        <v>857469278</v>
      </c>
      <c r="F47" s="429">
        <v>1352060818</v>
      </c>
      <c r="G47" s="430">
        <v>1374764140</v>
      </c>
      <c r="H47" s="429">
        <v>5</v>
      </c>
      <c r="I47" s="429">
        <v>3408867.61</v>
      </c>
      <c r="J47" s="429">
        <v>3</v>
      </c>
      <c r="K47" s="429">
        <v>556464.51</v>
      </c>
      <c r="L47" s="429">
        <v>0</v>
      </c>
      <c r="M47" s="429">
        <v>0</v>
      </c>
      <c r="N47" s="429">
        <v>0</v>
      </c>
      <c r="O47" s="430">
        <v>0</v>
      </c>
    </row>
    <row r="48" spans="1:22" x14ac:dyDescent="0.2">
      <c r="A48" s="258" t="s">
        <v>269</v>
      </c>
      <c r="B48" s="431">
        <v>5</v>
      </c>
      <c r="C48" s="431">
        <v>64848.04</v>
      </c>
      <c r="D48" s="432">
        <v>41331443</v>
      </c>
      <c r="E48" s="433">
        <v>0</v>
      </c>
      <c r="F48" s="433">
        <v>1186108</v>
      </c>
      <c r="G48" s="434">
        <v>1186108</v>
      </c>
      <c r="H48" s="432">
        <v>0</v>
      </c>
      <c r="I48" s="437">
        <v>0</v>
      </c>
      <c r="J48" s="437">
        <v>0</v>
      </c>
      <c r="K48" s="437">
        <v>0</v>
      </c>
      <c r="L48" s="437">
        <v>0</v>
      </c>
      <c r="M48" s="437">
        <v>0</v>
      </c>
      <c r="N48" s="437">
        <v>0</v>
      </c>
      <c r="O48" s="436">
        <v>0</v>
      </c>
    </row>
    <row r="49" spans="1:17" x14ac:dyDescent="0.2">
      <c r="A49" s="257" t="s">
        <v>270</v>
      </c>
      <c r="B49" s="427">
        <v>73</v>
      </c>
      <c r="C49" s="427">
        <v>2165377.29</v>
      </c>
      <c r="D49" s="428">
        <v>550847376</v>
      </c>
      <c r="E49" s="429">
        <v>47471561</v>
      </c>
      <c r="F49" s="429">
        <v>5887032</v>
      </c>
      <c r="G49" s="430">
        <v>20711914</v>
      </c>
      <c r="H49" s="428">
        <v>54</v>
      </c>
      <c r="I49" s="438">
        <v>27942151.18</v>
      </c>
      <c r="J49" s="438">
        <v>1</v>
      </c>
      <c r="K49" s="438">
        <v>898.11</v>
      </c>
      <c r="L49" s="438">
        <v>1</v>
      </c>
      <c r="M49" s="438">
        <v>2466453.94</v>
      </c>
      <c r="N49" s="438">
        <v>7</v>
      </c>
      <c r="O49" s="435">
        <v>1354548.66</v>
      </c>
    </row>
    <row r="50" spans="1:17" s="82" customFormat="1" ht="13.5" thickBot="1" x14ac:dyDescent="0.25">
      <c r="A50" s="260" t="s">
        <v>9</v>
      </c>
      <c r="B50" s="439">
        <f>SUM(B16:B49)</f>
        <v>640986</v>
      </c>
      <c r="C50" s="439">
        <f t="shared" ref="C50:O50" si="0">SUM(C16:C49)</f>
        <v>17449366040.610004</v>
      </c>
      <c r="D50" s="440">
        <f t="shared" si="0"/>
        <v>1110251078207</v>
      </c>
      <c r="E50" s="441">
        <f t="shared" si="0"/>
        <v>230463199240</v>
      </c>
      <c r="F50" s="441">
        <f t="shared" si="0"/>
        <v>438329286343</v>
      </c>
      <c r="G50" s="442">
        <f t="shared" si="0"/>
        <v>472310464703</v>
      </c>
      <c r="H50" s="440">
        <f t="shared" si="0"/>
        <v>1020</v>
      </c>
      <c r="I50" s="441">
        <f t="shared" si="0"/>
        <v>1498704631.9599998</v>
      </c>
      <c r="J50" s="441">
        <f t="shared" si="0"/>
        <v>429</v>
      </c>
      <c r="K50" s="441">
        <f t="shared" si="0"/>
        <v>302545512.91000015</v>
      </c>
      <c r="L50" s="441">
        <f t="shared" si="0"/>
        <v>62</v>
      </c>
      <c r="M50" s="441">
        <f t="shared" si="0"/>
        <v>63786927.590000004</v>
      </c>
      <c r="N50" s="441">
        <f t="shared" si="0"/>
        <v>227</v>
      </c>
      <c r="O50" s="442">
        <f t="shared" si="0"/>
        <v>103529005.03000002</v>
      </c>
    </row>
    <row r="51" spans="1:17" x14ac:dyDescent="0.2">
      <c r="A51" s="129" t="s">
        <v>271</v>
      </c>
    </row>
    <row r="53" spans="1:17" x14ac:dyDescent="0.2">
      <c r="A53" s="127"/>
      <c r="B53" s="127"/>
      <c r="C53" s="127"/>
      <c r="D53" s="127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</row>
    <row r="54" spans="1:17" x14ac:dyDescent="0.2">
      <c r="A54" s="261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27"/>
      <c r="Q54" s="127"/>
    </row>
    <row r="55" spans="1:17" x14ac:dyDescent="0.2">
      <c r="A55" s="262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27"/>
      <c r="Q55" s="127"/>
    </row>
    <row r="56" spans="1:17" x14ac:dyDescent="0.2">
      <c r="A56" s="127"/>
      <c r="B56" s="127"/>
      <c r="C56" s="127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</row>
    <row r="57" spans="1:17" x14ac:dyDescent="0.2">
      <c r="A57" s="127"/>
      <c r="B57" s="127"/>
      <c r="C57" s="127"/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</row>
    <row r="58" spans="1:17" x14ac:dyDescent="0.2">
      <c r="A58" s="127"/>
      <c r="B58" s="127"/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</row>
  </sheetData>
  <mergeCells count="22">
    <mergeCell ref="N13:O14"/>
    <mergeCell ref="A9:O9"/>
    <mergeCell ref="A10:O10"/>
    <mergeCell ref="A11:O11"/>
    <mergeCell ref="A12:A15"/>
    <mergeCell ref="B12:B15"/>
    <mergeCell ref="C12:C15"/>
    <mergeCell ref="D12:G12"/>
    <mergeCell ref="H12:O12"/>
    <mergeCell ref="D13:D15"/>
    <mergeCell ref="E13:E15"/>
    <mergeCell ref="F13:F15"/>
    <mergeCell ref="G13:G15"/>
    <mergeCell ref="H13:I14"/>
    <mergeCell ref="J13:K14"/>
    <mergeCell ref="L13:M14"/>
    <mergeCell ref="A8:O8"/>
    <mergeCell ref="A2:O2"/>
    <mergeCell ref="A3:O3"/>
    <mergeCell ref="A4:O4"/>
    <mergeCell ref="A6:O6"/>
    <mergeCell ref="A7:O7"/>
  </mergeCells>
  <printOptions horizontalCentered="1" verticalCentered="1"/>
  <pageMargins left="0.23622047244094491" right="0.23622047244094491" top="0.43307086614173229" bottom="0.43307086614173229" header="0.31496062992125984" footer="0.31496062992125984"/>
  <pageSetup paperSize="256" scale="88" firstPageNumber="56" fitToWidth="0" orientation="landscape" useFirstPageNumber="1" r:id="rId1"/>
  <headerFooter alignWithMargins="0">
    <oddFooter>&amp;R&amp;8&amp;P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syncVertical="1" syncRef="A1" transitionEvaluation="1" codeName="Hoja47">
    <pageSetUpPr fitToPage="1"/>
  </sheetPr>
  <dimension ref="A1:V59"/>
  <sheetViews>
    <sheetView showGridLines="0" view="pageBreakPreview" zoomScaleNormal="100" zoomScaleSheetLayoutView="100" workbookViewId="0"/>
  </sheetViews>
  <sheetFormatPr baseColWidth="10" defaultColWidth="9.7109375" defaultRowHeight="12.75" x14ac:dyDescent="0.2"/>
  <cols>
    <col min="1" max="1" width="23" style="81" customWidth="1"/>
    <col min="2" max="3" width="10.7109375" style="81" customWidth="1"/>
    <col min="4" max="4" width="12" style="81" customWidth="1"/>
    <col min="5" max="5" width="10.28515625" style="81" customWidth="1"/>
    <col min="6" max="6" width="12.28515625" style="81" customWidth="1"/>
    <col min="7" max="7" width="12.85546875" style="81" customWidth="1"/>
    <col min="8" max="8" width="6.7109375" style="81" customWidth="1"/>
    <col min="9" max="9" width="9.7109375" style="81" customWidth="1"/>
    <col min="10" max="10" width="6.42578125" style="81" customWidth="1"/>
    <col min="11" max="11" width="7.42578125" style="81" bestFit="1" customWidth="1"/>
    <col min="12" max="12" width="6.7109375" style="81" customWidth="1"/>
    <col min="13" max="13" width="8.7109375" style="81" customWidth="1"/>
    <col min="14" max="14" width="6.7109375" style="81" customWidth="1"/>
    <col min="15" max="15" width="9.5703125" style="81" bestFit="1" customWidth="1"/>
    <col min="16" max="23" width="7.7109375" style="81" customWidth="1"/>
    <col min="24" max="16384" width="9.7109375" style="81"/>
  </cols>
  <sheetData>
    <row r="1" spans="1:20" ht="4.5" customHeight="1" x14ac:dyDescent="0.2">
      <c r="R1" s="73"/>
      <c r="S1" s="73"/>
      <c r="T1" s="73"/>
    </row>
    <row r="2" spans="1:20" ht="14.25" x14ac:dyDescent="0.2">
      <c r="A2" s="664" t="s">
        <v>223</v>
      </c>
      <c r="B2" s="664"/>
      <c r="C2" s="664"/>
      <c r="D2" s="664"/>
      <c r="E2" s="664"/>
      <c r="F2" s="664"/>
      <c r="G2" s="664"/>
      <c r="H2" s="664"/>
      <c r="I2" s="664"/>
      <c r="J2" s="664"/>
      <c r="K2" s="664"/>
      <c r="L2" s="664"/>
      <c r="M2" s="664"/>
      <c r="N2" s="664"/>
      <c r="O2" s="664"/>
      <c r="R2" s="73"/>
      <c r="S2" s="73"/>
    </row>
    <row r="3" spans="1:20" s="127" customFormat="1" ht="14.25" x14ac:dyDescent="0.2">
      <c r="A3" s="664" t="s">
        <v>224</v>
      </c>
      <c r="B3" s="664"/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Q3" s="98"/>
      <c r="R3" s="98"/>
      <c r="S3" s="98"/>
    </row>
    <row r="4" spans="1:20" s="250" customFormat="1" ht="11.25" x14ac:dyDescent="0.2">
      <c r="A4" s="652"/>
      <c r="B4" s="652"/>
      <c r="C4" s="652"/>
      <c r="D4" s="652"/>
      <c r="E4" s="652"/>
      <c r="F4" s="652"/>
      <c r="G4" s="652"/>
      <c r="H4" s="652"/>
      <c r="I4" s="652"/>
      <c r="J4" s="652"/>
      <c r="K4" s="652"/>
      <c r="L4" s="652"/>
      <c r="M4" s="652"/>
      <c r="N4" s="652"/>
      <c r="O4" s="652"/>
    </row>
    <row r="5" spans="1:20" s="250" customFormat="1" x14ac:dyDescent="0.2">
      <c r="A5" s="665" t="s">
        <v>284</v>
      </c>
      <c r="B5" s="665"/>
      <c r="C5" s="665"/>
      <c r="D5" s="665"/>
      <c r="E5" s="665"/>
      <c r="F5" s="665"/>
      <c r="G5" s="665"/>
      <c r="H5" s="665"/>
      <c r="I5" s="665"/>
      <c r="J5" s="665"/>
      <c r="K5" s="665"/>
      <c r="L5" s="665"/>
      <c r="M5" s="665"/>
      <c r="N5" s="665"/>
      <c r="O5" s="665"/>
    </row>
    <row r="6" spans="1:20" s="250" customFormat="1" ht="6.75" customHeight="1" x14ac:dyDescent="0.2">
      <c r="A6" s="665"/>
      <c r="B6" s="665"/>
      <c r="C6" s="665"/>
      <c r="D6" s="665"/>
      <c r="E6" s="665"/>
      <c r="F6" s="665"/>
      <c r="G6" s="665"/>
      <c r="H6" s="665"/>
      <c r="I6" s="665"/>
      <c r="J6" s="665"/>
      <c r="K6" s="665"/>
      <c r="L6" s="665"/>
      <c r="M6" s="665"/>
      <c r="N6" s="665"/>
      <c r="O6" s="665"/>
    </row>
    <row r="7" spans="1:20" s="250" customFormat="1" ht="6.75" customHeight="1" x14ac:dyDescent="0.2">
      <c r="A7" s="663"/>
      <c r="B7" s="663"/>
      <c r="C7" s="663"/>
      <c r="D7" s="663"/>
      <c r="E7" s="663"/>
      <c r="F7" s="663"/>
      <c r="G7" s="663"/>
      <c r="H7" s="663"/>
      <c r="I7" s="663"/>
      <c r="J7" s="663"/>
      <c r="K7" s="663"/>
      <c r="L7" s="663"/>
      <c r="M7" s="663"/>
      <c r="N7" s="663"/>
      <c r="O7" s="663"/>
    </row>
    <row r="8" spans="1:20" s="250" customFormat="1" x14ac:dyDescent="0.2">
      <c r="A8" s="651" t="s">
        <v>65</v>
      </c>
      <c r="B8" s="651"/>
      <c r="C8" s="651"/>
      <c r="D8" s="651"/>
      <c r="E8" s="651"/>
      <c r="F8" s="651"/>
      <c r="G8" s="651"/>
      <c r="H8" s="651"/>
      <c r="I8" s="651"/>
      <c r="J8" s="651"/>
      <c r="K8" s="651"/>
      <c r="L8" s="651"/>
      <c r="M8" s="651"/>
      <c r="N8" s="651"/>
      <c r="O8" s="651"/>
    </row>
    <row r="9" spans="1:20" s="250" customFormat="1" ht="11.25" x14ac:dyDescent="0.2">
      <c r="A9" s="652"/>
      <c r="B9" s="652"/>
      <c r="C9" s="652"/>
      <c r="D9" s="652"/>
      <c r="E9" s="652"/>
      <c r="F9" s="652"/>
      <c r="G9" s="652"/>
      <c r="H9" s="652"/>
      <c r="I9" s="652"/>
      <c r="J9" s="652"/>
      <c r="K9" s="652"/>
      <c r="L9" s="652"/>
      <c r="M9" s="652"/>
      <c r="N9" s="652"/>
      <c r="O9" s="652"/>
    </row>
    <row r="10" spans="1:20" s="251" customFormat="1" ht="13.5" customHeight="1" x14ac:dyDescent="0.2">
      <c r="A10" s="651" t="s">
        <v>9</v>
      </c>
      <c r="B10" s="651"/>
      <c r="C10" s="651"/>
      <c r="D10" s="651"/>
      <c r="E10" s="651"/>
      <c r="F10" s="651"/>
      <c r="G10" s="651"/>
      <c r="H10" s="651"/>
      <c r="I10" s="651"/>
      <c r="J10" s="651"/>
      <c r="K10" s="651"/>
      <c r="L10" s="651"/>
      <c r="M10" s="651"/>
      <c r="N10" s="651"/>
      <c r="O10" s="651"/>
    </row>
    <row r="11" spans="1:20" s="251" customFormat="1" ht="13.5" customHeight="1" thickBot="1" x14ac:dyDescent="0.25">
      <c r="A11" s="653"/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</row>
    <row r="12" spans="1:20" s="73" customFormat="1" ht="15" customHeight="1" x14ac:dyDescent="0.15">
      <c r="A12" s="654" t="s">
        <v>225</v>
      </c>
      <c r="B12" s="657" t="s">
        <v>226</v>
      </c>
      <c r="C12" s="657" t="s">
        <v>227</v>
      </c>
      <c r="D12" s="660" t="s">
        <v>228</v>
      </c>
      <c r="E12" s="661"/>
      <c r="F12" s="661"/>
      <c r="G12" s="662"/>
      <c r="H12" s="660" t="s">
        <v>229</v>
      </c>
      <c r="I12" s="661"/>
      <c r="J12" s="661"/>
      <c r="K12" s="661"/>
      <c r="L12" s="661"/>
      <c r="M12" s="661"/>
      <c r="N12" s="661"/>
      <c r="O12" s="662"/>
    </row>
    <row r="13" spans="1:20" s="73" customFormat="1" ht="10.5" customHeight="1" x14ac:dyDescent="0.15">
      <c r="A13" s="655"/>
      <c r="B13" s="658"/>
      <c r="C13" s="658"/>
      <c r="D13" s="666" t="s">
        <v>230</v>
      </c>
      <c r="E13" s="686" t="s">
        <v>231</v>
      </c>
      <c r="F13" s="676" t="s">
        <v>273</v>
      </c>
      <c r="G13" s="677" t="s">
        <v>233</v>
      </c>
      <c r="H13" s="680" t="s">
        <v>234</v>
      </c>
      <c r="I13" s="681"/>
      <c r="J13" s="684" t="s">
        <v>231</v>
      </c>
      <c r="K13" s="681"/>
      <c r="L13" s="684" t="s">
        <v>273</v>
      </c>
      <c r="M13" s="681"/>
      <c r="N13" s="669" t="s">
        <v>233</v>
      </c>
      <c r="O13" s="670"/>
    </row>
    <row r="14" spans="1:20" s="73" customFormat="1" ht="10.5" customHeight="1" x14ac:dyDescent="0.15">
      <c r="A14" s="655"/>
      <c r="B14" s="658"/>
      <c r="C14" s="658"/>
      <c r="D14" s="667"/>
      <c r="E14" s="687"/>
      <c r="F14" s="674"/>
      <c r="G14" s="678"/>
      <c r="H14" s="682"/>
      <c r="I14" s="683"/>
      <c r="J14" s="671"/>
      <c r="K14" s="683"/>
      <c r="L14" s="671"/>
      <c r="M14" s="683"/>
      <c r="N14" s="671"/>
      <c r="O14" s="672"/>
    </row>
    <row r="15" spans="1:20" s="73" customFormat="1" ht="10.5" customHeight="1" thickBot="1" x14ac:dyDescent="0.2">
      <c r="A15" s="656"/>
      <c r="B15" s="659"/>
      <c r="C15" s="659"/>
      <c r="D15" s="668"/>
      <c r="E15" s="688"/>
      <c r="F15" s="675"/>
      <c r="G15" s="679"/>
      <c r="H15" s="252" t="s">
        <v>235</v>
      </c>
      <c r="I15" s="252" t="s">
        <v>236</v>
      </c>
      <c r="J15" s="253" t="s">
        <v>235</v>
      </c>
      <c r="K15" s="252" t="s">
        <v>236</v>
      </c>
      <c r="L15" s="253" t="s">
        <v>235</v>
      </c>
      <c r="M15" s="252" t="s">
        <v>236</v>
      </c>
      <c r="N15" s="253" t="s">
        <v>235</v>
      </c>
      <c r="O15" s="254" t="s">
        <v>236</v>
      </c>
    </row>
    <row r="16" spans="1:20" x14ac:dyDescent="0.2">
      <c r="A16" s="255" t="s">
        <v>237</v>
      </c>
      <c r="B16" s="423">
        <f>'8GM.N.'!B16+'8GM.E.'!B16+'8GM.T.'!B16</f>
        <v>193379</v>
      </c>
      <c r="C16" s="423">
        <f>'8GM.N.'!C16+'8GM.E.'!C16+'8GM.T.'!C16</f>
        <v>310157473.19999999</v>
      </c>
      <c r="D16" s="424">
        <f>'8GM.N.'!D16+'8GM.E.'!D16+'8GM.T.'!D16</f>
        <v>50432971515</v>
      </c>
      <c r="E16" s="425">
        <f>'8GM.N.'!E16+'8GM.E.'!E16+'8GM.T.'!E16</f>
        <v>831943</v>
      </c>
      <c r="F16" s="425">
        <f>'8GM.N.'!F16+'8GM.E.'!F16+'8GM.T.'!F16</f>
        <v>17535321366</v>
      </c>
      <c r="G16" s="426">
        <f>'8GM.N.'!G16+'8GM.E.'!G16+'8GM.T.'!G16</f>
        <v>12420831444</v>
      </c>
      <c r="H16" s="425">
        <f>'8GM.N.'!H16+'8GM.E.'!H16+'8GM.T.'!H16</f>
        <v>131</v>
      </c>
      <c r="I16" s="425">
        <f>'8GM.N.'!I16+'8GM.E.'!I16+'8GM.T.'!I16</f>
        <v>21397720.690000001</v>
      </c>
      <c r="J16" s="425">
        <f>'8GM.N.'!J16+'8GM.E.'!J16+'8GM.T.'!J16</f>
        <v>1</v>
      </c>
      <c r="K16" s="425">
        <f>'8GM.N.'!K16+'8GM.E.'!K16+'8GM.T.'!K16</f>
        <v>76851</v>
      </c>
      <c r="L16" s="425">
        <f>'8GM.N.'!L16+'8GM.E.'!L16+'8GM.T.'!L16</f>
        <v>18</v>
      </c>
      <c r="M16" s="425">
        <f>'8GM.N.'!M16+'8GM.E.'!M16+'8GM.T.'!M16</f>
        <v>3517623.25</v>
      </c>
      <c r="N16" s="425">
        <f>'8GM.N.'!N16+'8GM.E.'!N16+'8GM.T.'!N16</f>
        <v>77</v>
      </c>
      <c r="O16" s="426">
        <f>'8GM.N.'!O16+'8GM.E.'!O16+'8GM.T.'!O16</f>
        <v>19590980.199999999</v>
      </c>
    </row>
    <row r="17" spans="1:15" x14ac:dyDescent="0.2">
      <c r="A17" s="257" t="s">
        <v>238</v>
      </c>
      <c r="B17" s="427">
        <f>'8GM.N.'!B17+'8GM.E.'!B17+'8GM.T.'!B17</f>
        <v>410461</v>
      </c>
      <c r="C17" s="427">
        <f>'8GM.N.'!C17+'8GM.E.'!C17+'8GM.T.'!C17</f>
        <v>494763105.24000001</v>
      </c>
      <c r="D17" s="428">
        <f>'8GM.N.'!D17+'8GM.E.'!D17+'8GM.T.'!D17</f>
        <v>117693161972</v>
      </c>
      <c r="E17" s="429">
        <f>'8GM.N.'!E17+'8GM.E.'!E17+'8GM.T.'!E17</f>
        <v>70758</v>
      </c>
      <c r="F17" s="429">
        <f>'8GM.N.'!F17+'8GM.E.'!F17+'8GM.T.'!F17</f>
        <v>46167315191</v>
      </c>
      <c r="G17" s="430">
        <f>'8GM.N.'!G17+'8GM.E.'!G17+'8GM.T.'!G17</f>
        <v>30987864074</v>
      </c>
      <c r="H17" s="429">
        <f>'8GM.N.'!H17+'8GM.E.'!H17+'8GM.T.'!H17</f>
        <v>510</v>
      </c>
      <c r="I17" s="429">
        <f>'8GM.N.'!I17+'8GM.E.'!I17+'8GM.T.'!I17</f>
        <v>90011060.079999998</v>
      </c>
      <c r="J17" s="429">
        <f>'8GM.N.'!J17+'8GM.E.'!J17+'8GM.T.'!J17</f>
        <v>0</v>
      </c>
      <c r="K17" s="429">
        <f>'8GM.N.'!K17+'8GM.E.'!K17+'8GM.T.'!K17</f>
        <v>0</v>
      </c>
      <c r="L17" s="429">
        <f>'8GM.N.'!L17+'8GM.E.'!L17+'8GM.T.'!L17</f>
        <v>21</v>
      </c>
      <c r="M17" s="429">
        <f>'8GM.N.'!M17+'8GM.E.'!M17+'8GM.T.'!M17</f>
        <v>2704393.15</v>
      </c>
      <c r="N17" s="429">
        <f>'8GM.N.'!N17+'8GM.E.'!N17+'8GM.T.'!N17</f>
        <v>58</v>
      </c>
      <c r="O17" s="430">
        <f>'8GM.N.'!O17+'8GM.E.'!O17+'8GM.T.'!O17</f>
        <v>39919786.299999997</v>
      </c>
    </row>
    <row r="18" spans="1:15" x14ac:dyDescent="0.2">
      <c r="A18" s="258" t="s">
        <v>239</v>
      </c>
      <c r="B18" s="431">
        <f>'8GM.N.'!B18+'8GM.E.'!B18+'8GM.T.'!B18</f>
        <v>112533</v>
      </c>
      <c r="C18" s="431">
        <f>'8GM.N.'!C18+'8GM.E.'!C18+'8GM.T.'!C18</f>
        <v>176497998.21000001</v>
      </c>
      <c r="D18" s="432">
        <f>'8GM.N.'!D18+'8GM.E.'!D18+'8GM.T.'!D18</f>
        <v>23744082268</v>
      </c>
      <c r="E18" s="433">
        <f>'8GM.N.'!E18+'8GM.E.'!E18+'8GM.T.'!E18</f>
        <v>34265</v>
      </c>
      <c r="F18" s="433">
        <f>'8GM.N.'!F18+'8GM.E.'!F18+'8GM.T.'!F18</f>
        <v>6844889344</v>
      </c>
      <c r="G18" s="434">
        <f>'8GM.N.'!G18+'8GM.E.'!G18+'8GM.T.'!G18</f>
        <v>6091497062</v>
      </c>
      <c r="H18" s="433">
        <f>'8GM.N.'!H18+'8GM.E.'!H18+'8GM.T.'!H18</f>
        <v>133</v>
      </c>
      <c r="I18" s="433">
        <f>'8GM.N.'!I18+'8GM.E.'!I18+'8GM.T.'!I18</f>
        <v>20184693.760000002</v>
      </c>
      <c r="J18" s="433">
        <f>'8GM.N.'!J18+'8GM.E.'!J18+'8GM.T.'!J18</f>
        <v>0</v>
      </c>
      <c r="K18" s="433">
        <f>'8GM.N.'!K18+'8GM.E.'!K18+'8GM.T.'!K18</f>
        <v>0</v>
      </c>
      <c r="L18" s="433">
        <f>'8GM.N.'!L18+'8GM.E.'!L18+'8GM.T.'!L18</f>
        <v>5</v>
      </c>
      <c r="M18" s="433">
        <f>'8GM.N.'!M18+'8GM.E.'!M18+'8GM.T.'!M18</f>
        <v>945516.79</v>
      </c>
      <c r="N18" s="433">
        <f>'8GM.N.'!N18+'8GM.E.'!N18+'8GM.T.'!N18</f>
        <v>3</v>
      </c>
      <c r="O18" s="434">
        <f>'8GM.N.'!O18+'8GM.E.'!O18+'8GM.T.'!O18</f>
        <v>2350536.29</v>
      </c>
    </row>
    <row r="19" spans="1:15" x14ac:dyDescent="0.2">
      <c r="A19" s="257" t="s">
        <v>240</v>
      </c>
      <c r="B19" s="427">
        <f>'8GM.N.'!B19+'8GM.E.'!B19+'8GM.T.'!B19</f>
        <v>110111</v>
      </c>
      <c r="C19" s="427">
        <f>'8GM.N.'!C19+'8GM.E.'!C19+'8GM.T.'!C19</f>
        <v>175059412.80000001</v>
      </c>
      <c r="D19" s="428">
        <f>'8GM.N.'!D19+'8GM.E.'!D19+'8GM.T.'!D19</f>
        <v>25059724783</v>
      </c>
      <c r="E19" s="429">
        <f>'8GM.N.'!E19+'8GM.E.'!E19+'8GM.T.'!E19</f>
        <v>0</v>
      </c>
      <c r="F19" s="429">
        <f>'8GM.N.'!F19+'8GM.E.'!F19+'8GM.T.'!F19</f>
        <v>8956531089</v>
      </c>
      <c r="G19" s="430">
        <f>'8GM.N.'!G19+'8GM.E.'!G19+'8GM.T.'!G19</f>
        <v>4088351724</v>
      </c>
      <c r="H19" s="429">
        <f>'8GM.N.'!H19+'8GM.E.'!H19+'8GM.T.'!H19</f>
        <v>261</v>
      </c>
      <c r="I19" s="429">
        <f>'8GM.N.'!I19+'8GM.E.'!I19+'8GM.T.'!I19</f>
        <v>34056948.140000001</v>
      </c>
      <c r="J19" s="429">
        <f>'8GM.N.'!J19+'8GM.E.'!J19+'8GM.T.'!J19</f>
        <v>0</v>
      </c>
      <c r="K19" s="429">
        <f>'8GM.N.'!K19+'8GM.E.'!K19+'8GM.T.'!K19</f>
        <v>0</v>
      </c>
      <c r="L19" s="429">
        <f>'8GM.N.'!L19+'8GM.E.'!L19+'8GM.T.'!L19</f>
        <v>12</v>
      </c>
      <c r="M19" s="429">
        <f>'8GM.N.'!M19+'8GM.E.'!M19+'8GM.T.'!M19</f>
        <v>1072179.6000000001</v>
      </c>
      <c r="N19" s="429">
        <f>'8GM.N.'!N19+'8GM.E.'!N19+'8GM.T.'!N19</f>
        <v>25</v>
      </c>
      <c r="O19" s="430">
        <f>'8GM.N.'!O19+'8GM.E.'!O19+'8GM.T.'!O19</f>
        <v>8137089.6900000004</v>
      </c>
    </row>
    <row r="20" spans="1:15" x14ac:dyDescent="0.2">
      <c r="A20" s="258" t="s">
        <v>241</v>
      </c>
      <c r="B20" s="431">
        <f>'8GM.N.'!B20+'8GM.E.'!B20+'8GM.T.'!B20</f>
        <v>478753</v>
      </c>
      <c r="C20" s="431">
        <f>'8GM.N.'!C20+'8GM.E.'!C20+'8GM.T.'!C20</f>
        <v>620706299.89999998</v>
      </c>
      <c r="D20" s="432">
        <f>'8GM.N.'!D20+'8GM.E.'!D20+'8GM.T.'!D20</f>
        <v>106794883945</v>
      </c>
      <c r="E20" s="433">
        <f>'8GM.N.'!E20+'8GM.E.'!E20+'8GM.T.'!E20</f>
        <v>246888</v>
      </c>
      <c r="F20" s="433">
        <f>'8GM.N.'!F20+'8GM.E.'!F20+'8GM.T.'!F20</f>
        <v>34949069116</v>
      </c>
      <c r="G20" s="434">
        <f>'8GM.N.'!G20+'8GM.E.'!G20+'8GM.T.'!G20</f>
        <v>62263680177</v>
      </c>
      <c r="H20" s="433">
        <f>'8GM.N.'!H20+'8GM.E.'!H20+'8GM.T.'!H20</f>
        <v>584</v>
      </c>
      <c r="I20" s="433">
        <f>'8GM.N.'!I20+'8GM.E.'!I20+'8GM.T.'!I20</f>
        <v>87181403.189999998</v>
      </c>
      <c r="J20" s="433">
        <f>'8GM.N.'!J20+'8GM.E.'!J20+'8GM.T.'!J20</f>
        <v>0</v>
      </c>
      <c r="K20" s="433">
        <f>'8GM.N.'!K20+'8GM.E.'!K20+'8GM.T.'!K20</f>
        <v>0</v>
      </c>
      <c r="L20" s="433">
        <f>'8GM.N.'!L20+'8GM.E.'!L20+'8GM.T.'!L20</f>
        <v>57</v>
      </c>
      <c r="M20" s="433">
        <f>'8GM.N.'!M20+'8GM.E.'!M20+'8GM.T.'!M20</f>
        <v>12342162.1</v>
      </c>
      <c r="N20" s="433">
        <f>'8GM.N.'!N20+'8GM.E.'!N20+'8GM.T.'!N20</f>
        <v>55</v>
      </c>
      <c r="O20" s="434">
        <f>'8GM.N.'!O20+'8GM.E.'!O20+'8GM.T.'!O20</f>
        <v>23650647.199999999</v>
      </c>
    </row>
    <row r="21" spans="1:15" x14ac:dyDescent="0.2">
      <c r="A21" s="257" t="s">
        <v>242</v>
      </c>
      <c r="B21" s="427">
        <f>'8GM.N.'!B21+'8GM.E.'!B21+'8GM.T.'!B21</f>
        <v>258724</v>
      </c>
      <c r="C21" s="427">
        <f>'8GM.N.'!C21+'8GM.E.'!C21+'8GM.T.'!C21</f>
        <v>114898900.8</v>
      </c>
      <c r="D21" s="428">
        <f>'8GM.N.'!D21+'8GM.E.'!D21+'8GM.T.'!D21</f>
        <v>18114270654</v>
      </c>
      <c r="E21" s="429">
        <f>'8GM.N.'!E21+'8GM.E.'!E21+'8GM.T.'!E21</f>
        <v>0</v>
      </c>
      <c r="F21" s="429">
        <f>'8GM.N.'!F21+'8GM.E.'!F21+'8GM.T.'!F21</f>
        <v>3702115550</v>
      </c>
      <c r="G21" s="430">
        <f>'8GM.N.'!G21+'8GM.E.'!G21+'8GM.T.'!G21</f>
        <v>3865058445</v>
      </c>
      <c r="H21" s="429">
        <f>'8GM.N.'!H21+'8GM.E.'!H21+'8GM.T.'!H21</f>
        <v>347</v>
      </c>
      <c r="I21" s="429">
        <f>'8GM.N.'!I21+'8GM.E.'!I21+'8GM.T.'!I21</f>
        <v>26426723.559999999</v>
      </c>
      <c r="J21" s="429">
        <f>'8GM.N.'!J21+'8GM.E.'!J21+'8GM.T.'!J21</f>
        <v>0</v>
      </c>
      <c r="K21" s="429">
        <f>'8GM.N.'!K21+'8GM.E.'!K21+'8GM.T.'!K21</f>
        <v>0</v>
      </c>
      <c r="L21" s="429">
        <f>'8GM.N.'!L21+'8GM.E.'!L21+'8GM.T.'!L21</f>
        <v>16</v>
      </c>
      <c r="M21" s="429">
        <f>'8GM.N.'!M21+'8GM.E.'!M21+'8GM.T.'!M21</f>
        <v>4229167.32</v>
      </c>
      <c r="N21" s="429">
        <f>'8GM.N.'!N21+'8GM.E.'!N21+'8GM.T.'!N21</f>
        <v>8</v>
      </c>
      <c r="O21" s="430">
        <f>'8GM.N.'!O21+'8GM.E.'!O21+'8GM.T.'!O21</f>
        <v>2149054.71</v>
      </c>
    </row>
    <row r="22" spans="1:15" x14ac:dyDescent="0.2">
      <c r="A22" s="258" t="s">
        <v>243</v>
      </c>
      <c r="B22" s="431">
        <f>'8GM.N.'!B22+'8GM.E.'!B22+'8GM.T.'!B22</f>
        <v>389048</v>
      </c>
      <c r="C22" s="431">
        <f>'8GM.N.'!C22+'8GM.E.'!C22+'8GM.T.'!C22</f>
        <v>451403907.89999998</v>
      </c>
      <c r="D22" s="443">
        <f>'8GM.N.'!D22+'8GM.E.'!D22+'8GM.T.'!D22</f>
        <v>54618775414</v>
      </c>
      <c r="E22" s="437">
        <f>'8GM.N.'!E22+'8GM.E.'!E22+'8GM.T.'!E22</f>
        <v>0</v>
      </c>
      <c r="F22" s="433">
        <f>'8GM.N.'!F22+'8GM.E.'!F22+'8GM.T.'!F22</f>
        <v>8672649635</v>
      </c>
      <c r="G22" s="434">
        <f>'8GM.N.'!G22+'8GM.E.'!G22+'8GM.T.'!G22</f>
        <v>5404655239</v>
      </c>
      <c r="H22" s="433">
        <f>'8GM.N.'!H22+'8GM.E.'!H22+'8GM.T.'!H22</f>
        <v>540</v>
      </c>
      <c r="I22" s="433">
        <f>'8GM.N.'!I22+'8GM.E.'!I22+'8GM.T.'!I22</f>
        <v>51974048.200000003</v>
      </c>
      <c r="J22" s="433">
        <f>'8GM.N.'!J22+'8GM.E.'!J22+'8GM.T.'!J22</f>
        <v>0</v>
      </c>
      <c r="K22" s="433">
        <f>'8GM.N.'!K22+'8GM.E.'!K22+'8GM.T.'!K22</f>
        <v>0</v>
      </c>
      <c r="L22" s="433">
        <f>'8GM.N.'!L22+'8GM.E.'!L22+'8GM.T.'!L22</f>
        <v>25</v>
      </c>
      <c r="M22" s="433">
        <f>'8GM.N.'!M22+'8GM.E.'!M22+'8GM.T.'!M22</f>
        <v>1222500</v>
      </c>
      <c r="N22" s="433">
        <f>'8GM.N.'!N22+'8GM.E.'!N22+'8GM.T.'!N22</f>
        <v>11</v>
      </c>
      <c r="O22" s="434">
        <f>'8GM.N.'!O22+'8GM.E.'!O22+'8GM.T.'!O22</f>
        <v>3746700.59</v>
      </c>
    </row>
    <row r="23" spans="1:15" x14ac:dyDescent="0.2">
      <c r="A23" s="257" t="s">
        <v>244</v>
      </c>
      <c r="B23" s="427">
        <f>'8GM.N.'!B23+'8GM.E.'!B23+'8GM.T.'!B23</f>
        <v>671459</v>
      </c>
      <c r="C23" s="427">
        <f>'8GM.N.'!C23+'8GM.E.'!C23+'8GM.T.'!C23</f>
        <v>638660459.89999998</v>
      </c>
      <c r="D23" s="444">
        <f>'8GM.N.'!D23+'8GM.E.'!D23+'8GM.T.'!D23</f>
        <v>178511014729</v>
      </c>
      <c r="E23" s="438">
        <f>'8GM.N.'!E23+'8GM.E.'!E23+'8GM.T.'!E23</f>
        <v>8792</v>
      </c>
      <c r="F23" s="429">
        <f>'8GM.N.'!F23+'8GM.E.'!F23+'8GM.T.'!F23</f>
        <v>64845128917</v>
      </c>
      <c r="G23" s="430">
        <f>'8GM.N.'!G23+'8GM.E.'!G23+'8GM.T.'!G23</f>
        <v>87806360439</v>
      </c>
      <c r="H23" s="429">
        <f>'8GM.N.'!H23+'8GM.E.'!H23+'8GM.T.'!H23</f>
        <v>938</v>
      </c>
      <c r="I23" s="429">
        <f>'8GM.N.'!I23+'8GM.E.'!I23+'8GM.T.'!I23</f>
        <v>141770151.91</v>
      </c>
      <c r="J23" s="429">
        <f>'8GM.N.'!J23+'8GM.E.'!J23+'8GM.T.'!J23</f>
        <v>0</v>
      </c>
      <c r="K23" s="429">
        <f>'8GM.N.'!K23+'8GM.E.'!K23+'8GM.T.'!K23</f>
        <v>0</v>
      </c>
      <c r="L23" s="429">
        <f>'8GM.N.'!L23+'8GM.E.'!L23+'8GM.T.'!L23</f>
        <v>153</v>
      </c>
      <c r="M23" s="429">
        <f>'8GM.N.'!M23+'8GM.E.'!M23+'8GM.T.'!M23</f>
        <v>7622639.7599999998</v>
      </c>
      <c r="N23" s="429">
        <f>'8GM.N.'!N23+'8GM.E.'!N23+'8GM.T.'!N23</f>
        <v>80</v>
      </c>
      <c r="O23" s="430">
        <f>'8GM.N.'!O23+'8GM.E.'!O23+'8GM.T.'!O23</f>
        <v>20650756.399999999</v>
      </c>
    </row>
    <row r="24" spans="1:15" x14ac:dyDescent="0.2">
      <c r="A24" s="258" t="s">
        <v>245</v>
      </c>
      <c r="B24" s="431">
        <f>'8GM.N.'!B24+'8GM.E.'!B24+'8GM.T.'!B24</f>
        <v>15615552</v>
      </c>
      <c r="C24" s="431">
        <f>'8GM.N.'!C24+'8GM.E.'!C24+'8GM.T.'!C24</f>
        <v>34887818411.580002</v>
      </c>
      <c r="D24" s="443">
        <f>'8GM.N.'!D24+'8GM.E.'!D24+'8GM.T.'!D24</f>
        <v>3562911874556</v>
      </c>
      <c r="E24" s="437">
        <f>'8GM.N.'!E24+'8GM.E.'!E24+'8GM.T.'!E24</f>
        <v>37425815951</v>
      </c>
      <c r="F24" s="433">
        <f>'8GM.N.'!F24+'8GM.E.'!F24+'8GM.T.'!F24</f>
        <v>1261920000000</v>
      </c>
      <c r="G24" s="434">
        <f>'8GM.N.'!G24+'8GM.E.'!G24+'8GM.T.'!G24</f>
        <v>1120648911240</v>
      </c>
      <c r="H24" s="433">
        <f>'8GM.N.'!H24+'8GM.E.'!H24+'8GM.T.'!H24</f>
        <v>50197</v>
      </c>
      <c r="I24" s="433">
        <f>'8GM.N.'!I24+'8GM.E.'!I24+'8GM.T.'!I24</f>
        <v>5388161133.9000006</v>
      </c>
      <c r="J24" s="433">
        <f>'8GM.N.'!J24+'8GM.E.'!J24+'8GM.T.'!J24</f>
        <v>66</v>
      </c>
      <c r="K24" s="433">
        <f>'8GM.N.'!K24+'8GM.E.'!K24+'8GM.T.'!K24</f>
        <v>6703168.6600000001</v>
      </c>
      <c r="L24" s="433">
        <f>'8GM.N.'!L24+'8GM.E.'!L24+'8GM.T.'!L24</f>
        <v>3613</v>
      </c>
      <c r="M24" s="433">
        <f>'8GM.N.'!M24+'8GM.E.'!M24+'8GM.T.'!M24</f>
        <v>215334199</v>
      </c>
      <c r="N24" s="433">
        <f>'8GM.N.'!N24+'8GM.E.'!N24+'8GM.T.'!N24</f>
        <v>1596</v>
      </c>
      <c r="O24" s="434">
        <f>'8GM.N.'!O24+'8GM.E.'!O24+'8GM.T.'!O24</f>
        <v>693562404.5</v>
      </c>
    </row>
    <row r="25" spans="1:15" x14ac:dyDescent="0.2">
      <c r="A25" s="257" t="s">
        <v>246</v>
      </c>
      <c r="B25" s="427">
        <f>'8GM.N.'!B25+'8GM.E.'!B25+'8GM.T.'!B25</f>
        <v>315188</v>
      </c>
      <c r="C25" s="427">
        <f>'8GM.N.'!C25+'8GM.E.'!C25+'8GM.T.'!C25</f>
        <v>485632382.60000002</v>
      </c>
      <c r="D25" s="444">
        <f>'8GM.N.'!D25+'8GM.E.'!D25+'8GM.T.'!D25</f>
        <v>61894103964</v>
      </c>
      <c r="E25" s="438">
        <f>'8GM.N.'!E25+'8GM.E.'!E25+'8GM.T.'!E25</f>
        <v>35500000</v>
      </c>
      <c r="F25" s="429">
        <f>'8GM.N.'!F25+'8GM.E.'!F25+'8GM.T.'!F25</f>
        <v>19074405835</v>
      </c>
      <c r="G25" s="430">
        <f>'8GM.N.'!G25+'8GM.E.'!G25+'8GM.T.'!G25</f>
        <v>18996612433</v>
      </c>
      <c r="H25" s="429">
        <f>'8GM.N.'!H25+'8GM.E.'!H25+'8GM.T.'!H25</f>
        <v>619</v>
      </c>
      <c r="I25" s="429">
        <f>'8GM.N.'!I25+'8GM.E.'!I25+'8GM.T.'!I25</f>
        <v>119098914.5</v>
      </c>
      <c r="J25" s="429">
        <f>'8GM.N.'!J25+'8GM.E.'!J25+'8GM.T.'!J25</f>
        <v>0</v>
      </c>
      <c r="K25" s="429">
        <f>'8GM.N.'!K25+'8GM.E.'!K25+'8GM.T.'!K25</f>
        <v>0</v>
      </c>
      <c r="L25" s="429">
        <f>'8GM.N.'!L25+'8GM.E.'!L25+'8GM.T.'!L25</f>
        <v>75</v>
      </c>
      <c r="M25" s="429">
        <f>'8GM.N.'!M25+'8GM.E.'!M25+'8GM.T.'!M25</f>
        <v>10650829</v>
      </c>
      <c r="N25" s="429">
        <f>'8GM.N.'!N25+'8GM.E.'!N25+'8GM.T.'!N25</f>
        <v>31</v>
      </c>
      <c r="O25" s="430">
        <f>'8GM.N.'!O25+'8GM.E.'!O25+'8GM.T.'!O25</f>
        <v>7315476.7800000003</v>
      </c>
    </row>
    <row r="26" spans="1:15" x14ac:dyDescent="0.2">
      <c r="A26" s="258" t="s">
        <v>247</v>
      </c>
      <c r="B26" s="431">
        <f>'8GM.N.'!B26+'8GM.E.'!B26+'8GM.T.'!B26</f>
        <v>715771</v>
      </c>
      <c r="C26" s="431">
        <f>'8GM.N.'!C26+'8GM.E.'!C26+'8GM.T.'!C26</f>
        <v>646961507.6500001</v>
      </c>
      <c r="D26" s="443">
        <f>'8GM.N.'!D26+'8GM.E.'!D26+'8GM.T.'!D26</f>
        <v>117722855117</v>
      </c>
      <c r="E26" s="437">
        <f>'8GM.N.'!E26+'8GM.E.'!E26+'8GM.T.'!E26</f>
        <v>45014</v>
      </c>
      <c r="F26" s="433">
        <f>'8GM.N.'!F26+'8GM.E.'!F26+'8GM.T.'!F26</f>
        <v>63278314977</v>
      </c>
      <c r="G26" s="434">
        <f>'8GM.N.'!G26+'8GM.E.'!G26+'8GM.T.'!G26</f>
        <v>43594545684</v>
      </c>
      <c r="H26" s="433">
        <f>'8GM.N.'!H26+'8GM.E.'!H26+'8GM.T.'!H26</f>
        <v>1279</v>
      </c>
      <c r="I26" s="433">
        <f>'8GM.N.'!I26+'8GM.E.'!I26+'8GM.T.'!I26</f>
        <v>120188738.98</v>
      </c>
      <c r="J26" s="433">
        <f>'8GM.N.'!J26+'8GM.E.'!J26+'8GM.T.'!J26</f>
        <v>0</v>
      </c>
      <c r="K26" s="433">
        <f>'8GM.N.'!K26+'8GM.E.'!K26+'8GM.T.'!K26</f>
        <v>0</v>
      </c>
      <c r="L26" s="433">
        <f>'8GM.N.'!L26+'8GM.E.'!L26+'8GM.T.'!L26</f>
        <v>113</v>
      </c>
      <c r="M26" s="433">
        <f>'8GM.N.'!M26+'8GM.E.'!M26+'8GM.T.'!M26</f>
        <v>20647176.5</v>
      </c>
      <c r="N26" s="433">
        <f>'8GM.N.'!N26+'8GM.E.'!N26+'8GM.T.'!N26</f>
        <v>76</v>
      </c>
      <c r="O26" s="434">
        <f>'8GM.N.'!O26+'8GM.E.'!O26+'8GM.T.'!O26</f>
        <v>22580748.199999999</v>
      </c>
    </row>
    <row r="27" spans="1:15" x14ac:dyDescent="0.2">
      <c r="A27" s="257" t="s">
        <v>248</v>
      </c>
      <c r="B27" s="427">
        <f>'8GM.N.'!B27+'8GM.E.'!B27+'8GM.T.'!B27</f>
        <v>240952</v>
      </c>
      <c r="C27" s="427">
        <f>'8GM.N.'!C27+'8GM.E.'!C27+'8GM.T.'!C27</f>
        <v>531417605.80000001</v>
      </c>
      <c r="D27" s="444">
        <f>'8GM.N.'!D27+'8GM.E.'!D27+'8GM.T.'!D27</f>
        <v>44461197874</v>
      </c>
      <c r="E27" s="438">
        <f>'8GM.N.'!E27+'8GM.E.'!E27+'8GM.T.'!E27</f>
        <v>0</v>
      </c>
      <c r="F27" s="429">
        <f>'8GM.N.'!F27+'8GM.E.'!F27+'8GM.T.'!F27</f>
        <v>28334646089</v>
      </c>
      <c r="G27" s="430">
        <f>'8GM.N.'!G27+'8GM.E.'!G27+'8GM.T.'!G27</f>
        <v>23900180873</v>
      </c>
      <c r="H27" s="429">
        <f>'8GM.N.'!H27+'8GM.E.'!H27+'8GM.T.'!H27</f>
        <v>717</v>
      </c>
      <c r="I27" s="429">
        <f>'8GM.N.'!I27+'8GM.E.'!I27+'8GM.T.'!I27</f>
        <v>165624250.91999999</v>
      </c>
      <c r="J27" s="429">
        <f>'8GM.N.'!J27+'8GM.E.'!J27+'8GM.T.'!J27</f>
        <v>0</v>
      </c>
      <c r="K27" s="429">
        <f>'8GM.N.'!K27+'8GM.E.'!K27+'8GM.T.'!K27</f>
        <v>0</v>
      </c>
      <c r="L27" s="429">
        <f>'8GM.N.'!L27+'8GM.E.'!L27+'8GM.T.'!L27</f>
        <v>135</v>
      </c>
      <c r="M27" s="429">
        <f>'8GM.N.'!M27+'8GM.E.'!M27+'8GM.T.'!M27</f>
        <v>41781337.399999999</v>
      </c>
      <c r="N27" s="429">
        <f>'8GM.N.'!N27+'8GM.E.'!N27+'8GM.T.'!N27</f>
        <v>187</v>
      </c>
      <c r="O27" s="430">
        <f>'8GM.N.'!O27+'8GM.E.'!O27+'8GM.T.'!O27</f>
        <v>142750162</v>
      </c>
    </row>
    <row r="28" spans="1:15" x14ac:dyDescent="0.2">
      <c r="A28" s="258" t="s">
        <v>249</v>
      </c>
      <c r="B28" s="431">
        <f>'8GM.N.'!B28+'8GM.E.'!B28+'8GM.T.'!B28</f>
        <v>347391</v>
      </c>
      <c r="C28" s="431">
        <f>'8GM.N.'!C28+'8GM.E.'!C28+'8GM.T.'!C28</f>
        <v>263948931.5</v>
      </c>
      <c r="D28" s="443">
        <f>'8GM.N.'!D28+'8GM.E.'!D28+'8GM.T.'!D28</f>
        <v>43594463287</v>
      </c>
      <c r="E28" s="437">
        <f>'8GM.N.'!E28+'8GM.E.'!E28+'8GM.T.'!E28</f>
        <v>0</v>
      </c>
      <c r="F28" s="433">
        <f>'8GM.N.'!F28+'8GM.E.'!F28+'8GM.T.'!F28</f>
        <v>9994083197</v>
      </c>
      <c r="G28" s="434">
        <f>'8GM.N.'!G28+'8GM.E.'!G28+'8GM.T.'!G28</f>
        <v>4229566098</v>
      </c>
      <c r="H28" s="433">
        <f>'8GM.N.'!H28+'8GM.E.'!H28+'8GM.T.'!H28</f>
        <v>368</v>
      </c>
      <c r="I28" s="433">
        <f>'8GM.N.'!I28+'8GM.E.'!I28+'8GM.T.'!I28</f>
        <v>46927436.770000003</v>
      </c>
      <c r="J28" s="433">
        <f>'8GM.N.'!J28+'8GM.E.'!J28+'8GM.T.'!J28</f>
        <v>0</v>
      </c>
      <c r="K28" s="433">
        <f>'8GM.N.'!K28+'8GM.E.'!K28+'8GM.T.'!K28</f>
        <v>0</v>
      </c>
      <c r="L28" s="433">
        <f>'8GM.N.'!L28+'8GM.E.'!L28+'8GM.T.'!L28</f>
        <v>22</v>
      </c>
      <c r="M28" s="433">
        <f>'8GM.N.'!M28+'8GM.E.'!M28+'8GM.T.'!M28</f>
        <v>5802948.7000000002</v>
      </c>
      <c r="N28" s="433">
        <f>'8GM.N.'!N28+'8GM.E.'!N28+'8GM.T.'!N28</f>
        <v>23</v>
      </c>
      <c r="O28" s="434">
        <f>'8GM.N.'!O28+'8GM.E.'!O28+'8GM.T.'!O28</f>
        <v>7315090.8700000001</v>
      </c>
    </row>
    <row r="29" spans="1:15" x14ac:dyDescent="0.2">
      <c r="A29" s="257" t="s">
        <v>250</v>
      </c>
      <c r="B29" s="427">
        <f>'8GM.N.'!B29+'8GM.E.'!B29+'8GM.T.'!B29</f>
        <v>1093388</v>
      </c>
      <c r="C29" s="427">
        <f>'8GM.N.'!C29+'8GM.E.'!C29+'8GM.T.'!C29</f>
        <v>1604658477.0999999</v>
      </c>
      <c r="D29" s="444">
        <f>'8GM.N.'!D29+'8GM.E.'!D29+'8GM.T.'!D29</f>
        <v>256396190070</v>
      </c>
      <c r="E29" s="438">
        <f>'8GM.N.'!E29+'8GM.E.'!E29+'8GM.T.'!E29</f>
        <v>651890</v>
      </c>
      <c r="F29" s="429">
        <f>'8GM.N.'!F29+'8GM.E.'!F29+'8GM.T.'!F29</f>
        <v>103357000000</v>
      </c>
      <c r="G29" s="430">
        <f>'8GM.N.'!G29+'8GM.E.'!G29+'8GM.T.'!G29</f>
        <v>121065698582</v>
      </c>
      <c r="H29" s="429">
        <f>'8GM.N.'!H29+'8GM.E.'!H29+'8GM.T.'!H29</f>
        <v>2140</v>
      </c>
      <c r="I29" s="429">
        <f>'8GM.N.'!I29+'8GM.E.'!I29+'8GM.T.'!I29</f>
        <v>411652262.44</v>
      </c>
      <c r="J29" s="429">
        <f>'8GM.N.'!J29+'8GM.E.'!J29+'8GM.T.'!J29</f>
        <v>0</v>
      </c>
      <c r="K29" s="429">
        <f>'8GM.N.'!K29+'8GM.E.'!K29+'8GM.T.'!K29</f>
        <v>0</v>
      </c>
      <c r="L29" s="429">
        <f>'8GM.N.'!L29+'8GM.E.'!L29+'8GM.T.'!L29</f>
        <v>293</v>
      </c>
      <c r="M29" s="429">
        <f>'8GM.N.'!M29+'8GM.E.'!M29+'8GM.T.'!M29</f>
        <v>23788759.199999999</v>
      </c>
      <c r="N29" s="429">
        <f>'8GM.N.'!N29+'8GM.E.'!N29+'8GM.T.'!N29</f>
        <v>390</v>
      </c>
      <c r="O29" s="430">
        <f>'8GM.N.'!O29+'8GM.E.'!O29+'8GM.T.'!O29</f>
        <v>71884984.299999997</v>
      </c>
    </row>
    <row r="30" spans="1:15" x14ac:dyDescent="0.2">
      <c r="A30" s="258" t="s">
        <v>251</v>
      </c>
      <c r="B30" s="431">
        <f>'8GM.N.'!B30+'8GM.E.'!B30+'8GM.T.'!B30</f>
        <v>1675481</v>
      </c>
      <c r="C30" s="431">
        <f>'8GM.N.'!C30+'8GM.E.'!C30+'8GM.T.'!C30</f>
        <v>2633862801.0599999</v>
      </c>
      <c r="D30" s="443">
        <f>'8GM.N.'!D30+'8GM.E.'!D30+'8GM.T.'!D30</f>
        <v>299588423342</v>
      </c>
      <c r="E30" s="437">
        <f>'8GM.N.'!E30+'8GM.E.'!E30+'8GM.T.'!E30</f>
        <v>440838</v>
      </c>
      <c r="F30" s="433">
        <f>'8GM.N.'!F30+'8GM.E.'!F30+'8GM.T.'!F30</f>
        <v>123098000000</v>
      </c>
      <c r="G30" s="434">
        <f>'8GM.N.'!G30+'8GM.E.'!G30+'8GM.T.'!G30</f>
        <v>126295000000</v>
      </c>
      <c r="H30" s="433">
        <f>'8GM.N.'!H30+'8GM.E.'!H30+'8GM.T.'!H30</f>
        <v>2616</v>
      </c>
      <c r="I30" s="433">
        <f>'8GM.N.'!I30+'8GM.E.'!I30+'8GM.T.'!I30</f>
        <v>370584355.55000001</v>
      </c>
      <c r="J30" s="433">
        <f>'8GM.N.'!J30+'8GM.E.'!J30+'8GM.T.'!J30</f>
        <v>0</v>
      </c>
      <c r="K30" s="433">
        <f>'8GM.N.'!K30+'8GM.E.'!K30+'8GM.T.'!K30</f>
        <v>0</v>
      </c>
      <c r="L30" s="433">
        <f>'8GM.N.'!L30+'8GM.E.'!L30+'8GM.T.'!L30</f>
        <v>188</v>
      </c>
      <c r="M30" s="433">
        <f>'8GM.N.'!M30+'8GM.E.'!M30+'8GM.T.'!M30</f>
        <v>23105847.100000001</v>
      </c>
      <c r="N30" s="433">
        <f>'8GM.N.'!N30+'8GM.E.'!N30+'8GM.T.'!N30</f>
        <v>97</v>
      </c>
      <c r="O30" s="434">
        <f>'8GM.N.'!O30+'8GM.E.'!O30+'8GM.T.'!O30</f>
        <v>39342200.5</v>
      </c>
    </row>
    <row r="31" spans="1:15" x14ac:dyDescent="0.2">
      <c r="A31" s="257" t="s">
        <v>252</v>
      </c>
      <c r="B31" s="427">
        <f>'8GM.N.'!B31+'8GM.E.'!B31+'8GM.T.'!B31</f>
        <v>1148044</v>
      </c>
      <c r="C31" s="427">
        <f>'8GM.N.'!C31+'8GM.E.'!C31+'8GM.T.'!C31</f>
        <v>531449852.60000002</v>
      </c>
      <c r="D31" s="444">
        <f>'8GM.N.'!D31+'8GM.E.'!D31+'8GM.T.'!D31</f>
        <v>78512885921</v>
      </c>
      <c r="E31" s="438">
        <f>'8GM.N.'!E31+'8GM.E.'!E31+'8GM.T.'!E31</f>
        <v>0</v>
      </c>
      <c r="F31" s="429">
        <f>'8GM.N.'!F31+'8GM.E.'!F31+'8GM.T.'!F31</f>
        <v>28430998334</v>
      </c>
      <c r="G31" s="430">
        <f>'8GM.N.'!G31+'8GM.E.'!G31+'8GM.T.'!G31</f>
        <v>10269410879</v>
      </c>
      <c r="H31" s="429">
        <f>'8GM.N.'!H31+'8GM.E.'!H31+'8GM.T.'!H31</f>
        <v>765</v>
      </c>
      <c r="I31" s="429">
        <f>'8GM.N.'!I31+'8GM.E.'!I31+'8GM.T.'!I31</f>
        <v>77354015.049999997</v>
      </c>
      <c r="J31" s="429">
        <f>'8GM.N.'!J31+'8GM.E.'!J31+'8GM.T.'!J31</f>
        <v>0</v>
      </c>
      <c r="K31" s="429">
        <f>'8GM.N.'!K31+'8GM.E.'!K31+'8GM.T.'!K31</f>
        <v>0</v>
      </c>
      <c r="L31" s="429">
        <f>'8GM.N.'!L31+'8GM.E.'!L31+'8GM.T.'!L31</f>
        <v>86</v>
      </c>
      <c r="M31" s="429">
        <f>'8GM.N.'!M31+'8GM.E.'!M31+'8GM.T.'!M31</f>
        <v>8666428.0800000001</v>
      </c>
      <c r="N31" s="429">
        <f>'8GM.N.'!N31+'8GM.E.'!N31+'8GM.T.'!N31</f>
        <v>19</v>
      </c>
      <c r="O31" s="430">
        <f>'8GM.N.'!O31+'8GM.E.'!O31+'8GM.T.'!O31</f>
        <v>12756610.4</v>
      </c>
    </row>
    <row r="32" spans="1:15" ht="11.1" customHeight="1" x14ac:dyDescent="0.2">
      <c r="A32" s="258" t="s">
        <v>253</v>
      </c>
      <c r="B32" s="431">
        <f>'8GM.N.'!B32+'8GM.E.'!B32+'8GM.T.'!B32</f>
        <v>248788</v>
      </c>
      <c r="C32" s="431">
        <f>'8GM.N.'!C32+'8GM.E.'!C32+'8GM.T.'!C32</f>
        <v>335630876.25999999</v>
      </c>
      <c r="D32" s="443">
        <f>'8GM.N.'!D32+'8GM.E.'!D32+'8GM.T.'!D32</f>
        <v>42139295812</v>
      </c>
      <c r="E32" s="437">
        <f>'8GM.N.'!E32+'8GM.E.'!E32+'8GM.T.'!E32</f>
        <v>180056</v>
      </c>
      <c r="F32" s="433">
        <f>'8GM.N.'!F32+'8GM.E.'!F32+'8GM.T.'!F32</f>
        <v>22668270775</v>
      </c>
      <c r="G32" s="434">
        <f>'8GM.N.'!G32+'8GM.E.'!G32+'8GM.T.'!G32</f>
        <v>11053123310</v>
      </c>
      <c r="H32" s="433">
        <f>'8GM.N.'!H32+'8GM.E.'!H32+'8GM.T.'!H32</f>
        <v>479</v>
      </c>
      <c r="I32" s="433">
        <f>'8GM.N.'!I32+'8GM.E.'!I32+'8GM.T.'!I32</f>
        <v>68077093.659999996</v>
      </c>
      <c r="J32" s="433">
        <f>'8GM.N.'!J32+'8GM.E.'!J32+'8GM.T.'!J32</f>
        <v>0</v>
      </c>
      <c r="K32" s="433">
        <f>'8GM.N.'!K32+'8GM.E.'!K32+'8GM.T.'!K32</f>
        <v>0</v>
      </c>
      <c r="L32" s="433">
        <f>'8GM.N.'!L32+'8GM.E.'!L32+'8GM.T.'!L32</f>
        <v>51</v>
      </c>
      <c r="M32" s="433">
        <f>'8GM.N.'!M32+'8GM.E.'!M32+'8GM.T.'!M32</f>
        <v>5687732.5999999996</v>
      </c>
      <c r="N32" s="433">
        <f>'8GM.N.'!N32+'8GM.E.'!N32+'8GM.T.'!N32</f>
        <v>8</v>
      </c>
      <c r="O32" s="434">
        <f>'8GM.N.'!O32+'8GM.E.'!O32+'8GM.T.'!O32</f>
        <v>3934768.72</v>
      </c>
    </row>
    <row r="33" spans="1:22" x14ac:dyDescent="0.2">
      <c r="A33" s="257" t="s">
        <v>254</v>
      </c>
      <c r="B33" s="427">
        <f>'8GM.N.'!B33+'8GM.E.'!B33+'8GM.T.'!B33</f>
        <v>179645</v>
      </c>
      <c r="C33" s="427">
        <f>'8GM.N.'!C33+'8GM.E.'!C33+'8GM.T.'!C33</f>
        <v>171198013.90000001</v>
      </c>
      <c r="D33" s="428">
        <f>'8GM.N.'!D33+'8GM.E.'!D33+'8GM.T.'!D33</f>
        <v>23278043852</v>
      </c>
      <c r="E33" s="429">
        <f>'8GM.N.'!E33+'8GM.E.'!E33+'8GM.T.'!E33</f>
        <v>0</v>
      </c>
      <c r="F33" s="429">
        <f>'8GM.N.'!F33+'8GM.E.'!F33+'8GM.T.'!F33</f>
        <v>4928986851</v>
      </c>
      <c r="G33" s="430">
        <f>'8GM.N.'!G33+'8GM.E.'!G33+'8GM.T.'!G33</f>
        <v>2614997887</v>
      </c>
      <c r="H33" s="429">
        <f>'8GM.N.'!H33+'8GM.E.'!H33+'8GM.T.'!H33</f>
        <v>314</v>
      </c>
      <c r="I33" s="429">
        <f>'8GM.N.'!I33+'8GM.E.'!I33+'8GM.T.'!I33</f>
        <v>29355299.850000001</v>
      </c>
      <c r="J33" s="429">
        <f>'8GM.N.'!J33+'8GM.E.'!J33+'8GM.T.'!J33</f>
        <v>0</v>
      </c>
      <c r="K33" s="429">
        <f>'8GM.N.'!K33+'8GM.E.'!K33+'8GM.T.'!K33</f>
        <v>0</v>
      </c>
      <c r="L33" s="429">
        <f>'8GM.N.'!L33+'8GM.E.'!L33+'8GM.T.'!L33</f>
        <v>11</v>
      </c>
      <c r="M33" s="429">
        <f>'8GM.N.'!M33+'8GM.E.'!M33+'8GM.T.'!M33</f>
        <v>1175000</v>
      </c>
      <c r="N33" s="429">
        <f>'8GM.N.'!N33+'8GM.E.'!N33+'8GM.T.'!N33</f>
        <v>2</v>
      </c>
      <c r="O33" s="430">
        <f>'8GM.N.'!O33+'8GM.E.'!O33+'8GM.T.'!O33</f>
        <v>1671641.25</v>
      </c>
      <c r="Q33" s="73"/>
      <c r="R33" s="73"/>
      <c r="S33" s="73"/>
      <c r="T33" s="73"/>
      <c r="U33" s="73"/>
      <c r="V33" s="73"/>
    </row>
    <row r="34" spans="1:22" x14ac:dyDescent="0.2">
      <c r="A34" s="258" t="s">
        <v>255</v>
      </c>
      <c r="B34" s="431">
        <f>'8GM.N.'!B34+'8GM.E.'!B34+'8GM.T.'!B34</f>
        <v>4136915</v>
      </c>
      <c r="C34" s="431">
        <f>'8GM.N.'!C34+'8GM.E.'!C34+'8GM.T.'!C34</f>
        <v>4865439117.3999996</v>
      </c>
      <c r="D34" s="432">
        <f>'8GM.N.'!D34+'8GM.E.'!D34+'8GM.T.'!D34</f>
        <v>903775769212</v>
      </c>
      <c r="E34" s="433">
        <f>'8GM.N.'!E34+'8GM.E.'!E34+'8GM.T.'!E34</f>
        <v>138878688</v>
      </c>
      <c r="F34" s="433">
        <f>'8GM.N.'!F34+'8GM.E.'!F34+'8GM.T.'!F34</f>
        <v>242624000000</v>
      </c>
      <c r="G34" s="434">
        <f>'8GM.N.'!G34+'8GM.E.'!G34+'8GM.T.'!G34</f>
        <v>661824000000</v>
      </c>
      <c r="H34" s="433">
        <f>'8GM.N.'!H34+'8GM.E.'!H34+'8GM.T.'!H34</f>
        <v>5681</v>
      </c>
      <c r="I34" s="433">
        <f>'8GM.N.'!I34+'8GM.E.'!I34+'8GM.T.'!I34</f>
        <v>846479028.66999996</v>
      </c>
      <c r="J34" s="433">
        <f>'8GM.N.'!J34+'8GM.E.'!J34+'8GM.T.'!J34</f>
        <v>1</v>
      </c>
      <c r="K34" s="433">
        <f>'8GM.N.'!K34+'8GM.E.'!K34+'8GM.T.'!K34</f>
        <v>42906</v>
      </c>
      <c r="L34" s="433">
        <f>'8GM.N.'!L34+'8GM.E.'!L34+'8GM.T.'!L34</f>
        <v>506</v>
      </c>
      <c r="M34" s="433">
        <f>'8GM.N.'!M34+'8GM.E.'!M34+'8GM.T.'!M34</f>
        <v>49962817</v>
      </c>
      <c r="N34" s="433">
        <f>'8GM.N.'!N34+'8GM.E.'!N34+'8GM.T.'!N34</f>
        <v>752</v>
      </c>
      <c r="O34" s="434">
        <f>'8GM.N.'!O34+'8GM.E.'!O34+'8GM.T.'!O34</f>
        <v>123917285</v>
      </c>
      <c r="Q34" s="73"/>
      <c r="R34" s="73"/>
      <c r="S34" s="73"/>
      <c r="T34" s="73"/>
      <c r="U34" s="73"/>
      <c r="V34" s="73"/>
    </row>
    <row r="35" spans="1:22" x14ac:dyDescent="0.2">
      <c r="A35" s="257" t="s">
        <v>256</v>
      </c>
      <c r="B35" s="427">
        <f>'8GM.N.'!B35+'8GM.E.'!B35+'8GM.T.'!B35</f>
        <v>311625</v>
      </c>
      <c r="C35" s="427">
        <f>'8GM.N.'!C35+'8GM.E.'!C35+'8GM.T.'!C35</f>
        <v>209587268.80000001</v>
      </c>
      <c r="D35" s="428">
        <f>'8GM.N.'!D35+'8GM.E.'!D35+'8GM.T.'!D35</f>
        <v>26175823378</v>
      </c>
      <c r="E35" s="429">
        <f>'8GM.N.'!E35+'8GM.E.'!E35+'8GM.T.'!E35</f>
        <v>0</v>
      </c>
      <c r="F35" s="429">
        <f>'8GM.N.'!F35+'8GM.E.'!F35+'8GM.T.'!F35</f>
        <v>12707044622</v>
      </c>
      <c r="G35" s="430">
        <f>'8GM.N.'!G35+'8GM.E.'!G35+'8GM.T.'!G35</f>
        <v>7813554108</v>
      </c>
      <c r="H35" s="429">
        <f>'8GM.N.'!H35+'8GM.E.'!H35+'8GM.T.'!H35</f>
        <v>689</v>
      </c>
      <c r="I35" s="429">
        <f>'8GM.N.'!I35+'8GM.E.'!I35+'8GM.T.'!I35</f>
        <v>91284522.739999995</v>
      </c>
      <c r="J35" s="429">
        <f>'8GM.N.'!J35+'8GM.E.'!J35+'8GM.T.'!J35</f>
        <v>0</v>
      </c>
      <c r="K35" s="429">
        <f>'8GM.N.'!K35+'8GM.E.'!K35+'8GM.T.'!K35</f>
        <v>0</v>
      </c>
      <c r="L35" s="429">
        <f>'8GM.N.'!L35+'8GM.E.'!L35+'8GM.T.'!L35</f>
        <v>74</v>
      </c>
      <c r="M35" s="429">
        <f>'8GM.N.'!M35+'8GM.E.'!M35+'8GM.T.'!M35</f>
        <v>7912370.7999999998</v>
      </c>
      <c r="N35" s="429">
        <f>'8GM.N.'!N35+'8GM.E.'!N35+'8GM.T.'!N35</f>
        <v>7</v>
      </c>
      <c r="O35" s="430">
        <f>'8GM.N.'!O35+'8GM.E.'!O35+'8GM.T.'!O35</f>
        <v>3632136.8</v>
      </c>
      <c r="Q35" s="73"/>
      <c r="R35" s="73"/>
      <c r="S35" s="73"/>
      <c r="T35" s="73"/>
      <c r="U35" s="73"/>
      <c r="V35" s="73"/>
    </row>
    <row r="36" spans="1:22" x14ac:dyDescent="0.2">
      <c r="A36" s="258" t="s">
        <v>257</v>
      </c>
      <c r="B36" s="431">
        <f>'8GM.N.'!B36+'8GM.E.'!B36+'8GM.T.'!B36</f>
        <v>908475</v>
      </c>
      <c r="C36" s="431">
        <f>'8GM.N.'!C36+'8GM.E.'!C36+'8GM.T.'!C36</f>
        <v>866411839.10000002</v>
      </c>
      <c r="D36" s="432">
        <f>'8GM.N.'!D36+'8GM.E.'!D36+'8GM.T.'!D36</f>
        <v>126721601455</v>
      </c>
      <c r="E36" s="433">
        <f>'8GM.N.'!E36+'8GM.E.'!E36+'8GM.T.'!E36</f>
        <v>10680</v>
      </c>
      <c r="F36" s="433">
        <f>'8GM.N.'!F36+'8GM.E.'!F36+'8GM.T.'!F36</f>
        <v>45276839075</v>
      </c>
      <c r="G36" s="434">
        <f>'8GM.N.'!G36+'8GM.E.'!G36+'8GM.T.'!G36</f>
        <v>58470279418</v>
      </c>
      <c r="H36" s="433">
        <f>'8GM.N.'!H36+'8GM.E.'!H36+'8GM.T.'!H36</f>
        <v>1467</v>
      </c>
      <c r="I36" s="433">
        <f>'8GM.N.'!I36+'8GM.E.'!I36+'8GM.T.'!I36</f>
        <v>230036727.66999999</v>
      </c>
      <c r="J36" s="433">
        <f>'8GM.N.'!J36+'8GM.E.'!J36+'8GM.T.'!J36</f>
        <v>0</v>
      </c>
      <c r="K36" s="433">
        <f>'8GM.N.'!K36+'8GM.E.'!K36+'8GM.T.'!K36</f>
        <v>0</v>
      </c>
      <c r="L36" s="433">
        <f>'8GM.N.'!L36+'8GM.E.'!L36+'8GM.T.'!L36</f>
        <v>55</v>
      </c>
      <c r="M36" s="433">
        <f>'8GM.N.'!M36+'8GM.E.'!M36+'8GM.T.'!M36</f>
        <v>8541404.5600000005</v>
      </c>
      <c r="N36" s="433">
        <f>'8GM.N.'!N36+'8GM.E.'!N36+'8GM.T.'!N36</f>
        <v>76</v>
      </c>
      <c r="O36" s="434">
        <f>'8GM.N.'!O36+'8GM.E.'!O36+'8GM.T.'!O36</f>
        <v>18536456.399999999</v>
      </c>
      <c r="Q36" s="73"/>
      <c r="R36" s="73"/>
      <c r="S36" s="73"/>
      <c r="T36" s="73"/>
      <c r="U36" s="73"/>
      <c r="V36" s="73"/>
    </row>
    <row r="37" spans="1:22" x14ac:dyDescent="0.2">
      <c r="A37" s="257" t="s">
        <v>258</v>
      </c>
      <c r="B37" s="427">
        <f>'8GM.N.'!B37+'8GM.E.'!B37+'8GM.T.'!B37</f>
        <v>738824</v>
      </c>
      <c r="C37" s="427">
        <f>'8GM.N.'!C37+'8GM.E.'!C37+'8GM.T.'!C37</f>
        <v>570828672.5</v>
      </c>
      <c r="D37" s="428">
        <f>'8GM.N.'!D37+'8GM.E.'!D37+'8GM.T.'!D37</f>
        <v>115408902332</v>
      </c>
      <c r="E37" s="429">
        <f>'8GM.N.'!E37+'8GM.E.'!E37+'8GM.T.'!E37</f>
        <v>168478</v>
      </c>
      <c r="F37" s="429">
        <f>'8GM.N.'!F37+'8GM.E.'!F37+'8GM.T.'!F37</f>
        <v>68910364430</v>
      </c>
      <c r="G37" s="430">
        <f>'8GM.N.'!G37+'8GM.E.'!G37+'8GM.T.'!G37</f>
        <v>52644528777</v>
      </c>
      <c r="H37" s="429">
        <f>'8GM.N.'!H37+'8GM.E.'!H37+'8GM.T.'!H37</f>
        <v>1170</v>
      </c>
      <c r="I37" s="429">
        <f>'8GM.N.'!I37+'8GM.E.'!I37+'8GM.T.'!I37</f>
        <v>108225843.15000001</v>
      </c>
      <c r="J37" s="429">
        <f>'8GM.N.'!J37+'8GM.E.'!J37+'8GM.T.'!J37</f>
        <v>0</v>
      </c>
      <c r="K37" s="429">
        <f>'8GM.N.'!K37+'8GM.E.'!K37+'8GM.T.'!K37</f>
        <v>0</v>
      </c>
      <c r="L37" s="429">
        <f>'8GM.N.'!L37+'8GM.E.'!L37+'8GM.T.'!L37</f>
        <v>349</v>
      </c>
      <c r="M37" s="429">
        <f>'8GM.N.'!M37+'8GM.E.'!M37+'8GM.T.'!M37</f>
        <v>15779111.4</v>
      </c>
      <c r="N37" s="429">
        <f>'8GM.N.'!N37+'8GM.E.'!N37+'8GM.T.'!N37</f>
        <v>20</v>
      </c>
      <c r="O37" s="430">
        <f>'8GM.N.'!O37+'8GM.E.'!O37+'8GM.T.'!O37</f>
        <v>12332604.300000001</v>
      </c>
    </row>
    <row r="38" spans="1:22" x14ac:dyDescent="0.2">
      <c r="A38" s="258" t="s">
        <v>259</v>
      </c>
      <c r="B38" s="431">
        <f>'8GM.N.'!B38+'8GM.E.'!B38+'8GM.T.'!B38</f>
        <v>194701</v>
      </c>
      <c r="C38" s="431">
        <f>'8GM.N.'!C38+'8GM.E.'!C38+'8GM.T.'!C38</f>
        <v>257144944.45999998</v>
      </c>
      <c r="D38" s="432">
        <f>'8GM.N.'!D38+'8GM.E.'!D38+'8GM.T.'!D38</f>
        <v>39885794550</v>
      </c>
      <c r="E38" s="433">
        <f>'8GM.N.'!E38+'8GM.E.'!E38+'8GM.T.'!E38</f>
        <v>0</v>
      </c>
      <c r="F38" s="433">
        <f>'8GM.N.'!F38+'8GM.E.'!F38+'8GM.T.'!F38</f>
        <v>15954076781</v>
      </c>
      <c r="G38" s="434">
        <f>'8GM.N.'!G38+'8GM.E.'!G38+'8GM.T.'!G38</f>
        <v>14295029474</v>
      </c>
      <c r="H38" s="433">
        <f>'8GM.N.'!H38+'8GM.E.'!H38+'8GM.T.'!H38</f>
        <v>228</v>
      </c>
      <c r="I38" s="433">
        <f>'8GM.N.'!I38+'8GM.E.'!I38+'8GM.T.'!I38</f>
        <v>28134597.09</v>
      </c>
      <c r="J38" s="433">
        <f>'8GM.N.'!J38+'8GM.E.'!J38+'8GM.T.'!J38</f>
        <v>0</v>
      </c>
      <c r="K38" s="433">
        <f>'8GM.N.'!K38+'8GM.E.'!K38+'8GM.T.'!K38</f>
        <v>0</v>
      </c>
      <c r="L38" s="433">
        <f>'8GM.N.'!L38+'8GM.E.'!L38+'8GM.T.'!L38</f>
        <v>20</v>
      </c>
      <c r="M38" s="433">
        <f>'8GM.N.'!M38+'8GM.E.'!M38+'8GM.T.'!M38</f>
        <v>2720086.24</v>
      </c>
      <c r="N38" s="433">
        <f>'8GM.N.'!N38+'8GM.E.'!N38+'8GM.T.'!N38</f>
        <v>4</v>
      </c>
      <c r="O38" s="434">
        <f>'8GM.N.'!O38+'8GM.E.'!O38+'8GM.T.'!O38</f>
        <v>3002616.37</v>
      </c>
    </row>
    <row r="39" spans="1:22" x14ac:dyDescent="0.2">
      <c r="A39" s="257" t="s">
        <v>260</v>
      </c>
      <c r="B39" s="427">
        <f>'8GM.N.'!B39+'8GM.E.'!B39+'8GM.T.'!B39</f>
        <v>322169</v>
      </c>
      <c r="C39" s="427">
        <f>'8GM.N.'!C39+'8GM.E.'!C39+'8GM.T.'!C39</f>
        <v>447865957.80000001</v>
      </c>
      <c r="D39" s="428">
        <f>'8GM.N.'!D39+'8GM.E.'!D39+'8GM.T.'!D39</f>
        <v>61792309646</v>
      </c>
      <c r="E39" s="429">
        <f>'8GM.N.'!E39+'8GM.E.'!E39+'8GM.T.'!E39</f>
        <v>0</v>
      </c>
      <c r="F39" s="429">
        <f>'8GM.N.'!F39+'8GM.E.'!F39+'8GM.T.'!F39</f>
        <v>22023919191</v>
      </c>
      <c r="G39" s="430">
        <f>'8GM.N.'!G39+'8GM.E.'!G39+'8GM.T.'!G39</f>
        <v>20906564415</v>
      </c>
      <c r="H39" s="429">
        <f>'8GM.N.'!H39+'8GM.E.'!H39+'8GM.T.'!H39</f>
        <v>376</v>
      </c>
      <c r="I39" s="429">
        <f>'8GM.N.'!I39+'8GM.E.'!I39+'8GM.T.'!I39</f>
        <v>72729198.239999995</v>
      </c>
      <c r="J39" s="429">
        <f>'8GM.N.'!J39+'8GM.E.'!J39+'8GM.T.'!J39</f>
        <v>0</v>
      </c>
      <c r="K39" s="429">
        <f>'8GM.N.'!K39+'8GM.E.'!K39+'8GM.T.'!K39</f>
        <v>0</v>
      </c>
      <c r="L39" s="429">
        <f>'8GM.N.'!L39+'8GM.E.'!L39+'8GM.T.'!L39</f>
        <v>33</v>
      </c>
      <c r="M39" s="429">
        <f>'8GM.N.'!M39+'8GM.E.'!M39+'8GM.T.'!M39</f>
        <v>2416777.7999999998</v>
      </c>
      <c r="N39" s="429">
        <f>'8GM.N.'!N39+'8GM.E.'!N39+'8GM.T.'!N39</f>
        <v>16</v>
      </c>
      <c r="O39" s="430">
        <f>'8GM.N.'!O39+'8GM.E.'!O39+'8GM.T.'!O39</f>
        <v>3870474.45</v>
      </c>
    </row>
    <row r="40" spans="1:22" x14ac:dyDescent="0.2">
      <c r="A40" s="258" t="s">
        <v>261</v>
      </c>
      <c r="B40" s="431">
        <f>'8GM.N.'!B40+'8GM.E.'!B40+'8GM.T.'!B40</f>
        <v>1028903</v>
      </c>
      <c r="C40" s="431">
        <f>'8GM.N.'!C40+'8GM.E.'!C40+'8GM.T.'!C40</f>
        <v>775864346</v>
      </c>
      <c r="D40" s="432">
        <f>'8GM.N.'!D40+'8GM.E.'!D40+'8GM.T.'!D40</f>
        <v>100294501357</v>
      </c>
      <c r="E40" s="433">
        <f>'8GM.N.'!E40+'8GM.E.'!E40+'8GM.T.'!E40</f>
        <v>120155</v>
      </c>
      <c r="F40" s="433">
        <f>'8GM.N.'!F40+'8GM.E.'!F40+'8GM.T.'!F40</f>
        <v>25269180739</v>
      </c>
      <c r="G40" s="434">
        <f>'8GM.N.'!G40+'8GM.E.'!G40+'8GM.T.'!G40</f>
        <v>18929179678</v>
      </c>
      <c r="H40" s="433">
        <f>'8GM.N.'!H40+'8GM.E.'!H40+'8GM.T.'!H40</f>
        <v>1770</v>
      </c>
      <c r="I40" s="433">
        <f>'8GM.N.'!I40+'8GM.E.'!I40+'8GM.T.'!I40</f>
        <v>167352481.47</v>
      </c>
      <c r="J40" s="433">
        <f>'8GM.N.'!J40+'8GM.E.'!J40+'8GM.T.'!J40</f>
        <v>0</v>
      </c>
      <c r="K40" s="433">
        <f>'8GM.N.'!K40+'8GM.E.'!K40+'8GM.T.'!K40</f>
        <v>0</v>
      </c>
      <c r="L40" s="433">
        <f>'8GM.N.'!L40+'8GM.E.'!L40+'8GM.T.'!L40</f>
        <v>114</v>
      </c>
      <c r="M40" s="433">
        <f>'8GM.N.'!M40+'8GM.E.'!M40+'8GM.T.'!M40</f>
        <v>7779532.2400000002</v>
      </c>
      <c r="N40" s="433">
        <f>'8GM.N.'!N40+'8GM.E.'!N40+'8GM.T.'!N40</f>
        <v>29</v>
      </c>
      <c r="O40" s="434">
        <f>'8GM.N.'!O40+'8GM.E.'!O40+'8GM.T.'!O40</f>
        <v>10926010.4</v>
      </c>
    </row>
    <row r="41" spans="1:22" x14ac:dyDescent="0.2">
      <c r="A41" s="257" t="s">
        <v>262</v>
      </c>
      <c r="B41" s="427">
        <f>'8GM.N.'!B41+'8GM.E.'!B41+'8GM.T.'!B41</f>
        <v>376607</v>
      </c>
      <c r="C41" s="427">
        <f>'8GM.N.'!C41+'8GM.E.'!C41+'8GM.T.'!C41</f>
        <v>523410747.80000001</v>
      </c>
      <c r="D41" s="428">
        <f>'8GM.N.'!D41+'8GM.E.'!D41+'8GM.T.'!D41</f>
        <v>68954036200</v>
      </c>
      <c r="E41" s="429">
        <f>'8GM.N.'!E41+'8GM.E.'!E41+'8GM.T.'!E41</f>
        <v>27790</v>
      </c>
      <c r="F41" s="429">
        <f>'8GM.N.'!F41+'8GM.E.'!F41+'8GM.T.'!F41</f>
        <v>29787814226</v>
      </c>
      <c r="G41" s="430">
        <f>'8GM.N.'!G41+'8GM.E.'!G41+'8GM.T.'!G41</f>
        <v>26006759093</v>
      </c>
      <c r="H41" s="429">
        <f>'8GM.N.'!H41+'8GM.E.'!H41+'8GM.T.'!H41</f>
        <v>988</v>
      </c>
      <c r="I41" s="429">
        <f>'8GM.N.'!I41+'8GM.E.'!I41+'8GM.T.'!I41</f>
        <v>104144995.06</v>
      </c>
      <c r="J41" s="429">
        <f>'8GM.N.'!J41+'8GM.E.'!J41+'8GM.T.'!J41</f>
        <v>0</v>
      </c>
      <c r="K41" s="429">
        <f>'8GM.N.'!K41+'8GM.E.'!K41+'8GM.T.'!K41</f>
        <v>0</v>
      </c>
      <c r="L41" s="429">
        <f>'8GM.N.'!L41+'8GM.E.'!L41+'8GM.T.'!L41</f>
        <v>32</v>
      </c>
      <c r="M41" s="429">
        <f>'8GM.N.'!M41+'8GM.E.'!M41+'8GM.T.'!M41</f>
        <v>3554815.96</v>
      </c>
      <c r="N41" s="429">
        <f>'8GM.N.'!N41+'8GM.E.'!N41+'8GM.T.'!N41</f>
        <v>71</v>
      </c>
      <c r="O41" s="430">
        <f>'8GM.N.'!O41+'8GM.E.'!O41+'8GM.T.'!O41</f>
        <v>40338331.600000001</v>
      </c>
    </row>
    <row r="42" spans="1:22" x14ac:dyDescent="0.2">
      <c r="A42" s="258" t="s">
        <v>263</v>
      </c>
      <c r="B42" s="431">
        <f>'8GM.N.'!B42+'8GM.E.'!B42+'8GM.T.'!B42</f>
        <v>271994</v>
      </c>
      <c r="C42" s="431">
        <f>'8GM.N.'!C42+'8GM.E.'!C42+'8GM.T.'!C42</f>
        <v>374449116</v>
      </c>
      <c r="D42" s="432">
        <f>'8GM.N.'!D42+'8GM.E.'!D42+'8GM.T.'!D42</f>
        <v>47980876591</v>
      </c>
      <c r="E42" s="433">
        <f>'8GM.N.'!E42+'8GM.E.'!E42+'8GM.T.'!E42</f>
        <v>0</v>
      </c>
      <c r="F42" s="433">
        <f>'8GM.N.'!F42+'8GM.E.'!F42+'8GM.T.'!F42</f>
        <v>24789715829</v>
      </c>
      <c r="G42" s="434">
        <f>'8GM.N.'!G42+'8GM.E.'!G42+'8GM.T.'!G42</f>
        <v>6508257370</v>
      </c>
      <c r="H42" s="433">
        <f>'8GM.N.'!H42+'8GM.E.'!H42+'8GM.T.'!H42</f>
        <v>626</v>
      </c>
      <c r="I42" s="433">
        <f>'8GM.N.'!I42+'8GM.E.'!I42+'8GM.T.'!I42</f>
        <v>93931863.810000002</v>
      </c>
      <c r="J42" s="433">
        <f>'8GM.N.'!J42+'8GM.E.'!J42+'8GM.T.'!J42</f>
        <v>0</v>
      </c>
      <c r="K42" s="433">
        <f>'8GM.N.'!K42+'8GM.E.'!K42+'8GM.T.'!K42</f>
        <v>0</v>
      </c>
      <c r="L42" s="433">
        <f>'8GM.N.'!L42+'8GM.E.'!L42+'8GM.T.'!L42</f>
        <v>48</v>
      </c>
      <c r="M42" s="433">
        <f>'8GM.N.'!M42+'8GM.E.'!M42+'8GM.T.'!M42</f>
        <v>6507137</v>
      </c>
      <c r="N42" s="433">
        <f>'8GM.N.'!N42+'8GM.E.'!N42+'8GM.T.'!N42</f>
        <v>232</v>
      </c>
      <c r="O42" s="434">
        <f>'8GM.N.'!O42+'8GM.E.'!O42+'8GM.T.'!O42</f>
        <v>67486012.099999994</v>
      </c>
    </row>
    <row r="43" spans="1:22" x14ac:dyDescent="0.2">
      <c r="A43" s="257" t="s">
        <v>264</v>
      </c>
      <c r="B43" s="427">
        <f>'8GM.N.'!B43+'8GM.E.'!B43+'8GM.T.'!B43</f>
        <v>398055</v>
      </c>
      <c r="C43" s="427">
        <f>'8GM.N.'!C43+'8GM.E.'!C43+'8GM.T.'!C43</f>
        <v>468340949.89999998</v>
      </c>
      <c r="D43" s="428">
        <f>'8GM.N.'!D43+'8GM.E.'!D43+'8GM.T.'!D43</f>
        <v>76647003152</v>
      </c>
      <c r="E43" s="429">
        <f>'8GM.N.'!E43+'8GM.E.'!E43+'8GM.T.'!E43</f>
        <v>0</v>
      </c>
      <c r="F43" s="429">
        <f>'8GM.N.'!F43+'8GM.E.'!F43+'8GM.T.'!F43</f>
        <v>26649093485</v>
      </c>
      <c r="G43" s="430">
        <f>'8GM.N.'!G43+'8GM.E.'!G43+'8GM.T.'!G43</f>
        <v>17876720468</v>
      </c>
      <c r="H43" s="429">
        <f>'8GM.N.'!H43+'8GM.E.'!H43+'8GM.T.'!H43</f>
        <v>570</v>
      </c>
      <c r="I43" s="429">
        <f>'8GM.N.'!I43+'8GM.E.'!I43+'8GM.T.'!I43</f>
        <v>63736749.719999999</v>
      </c>
      <c r="J43" s="429">
        <f>'8GM.N.'!J43+'8GM.E.'!J43+'8GM.T.'!J43</f>
        <v>0</v>
      </c>
      <c r="K43" s="429">
        <f>'8GM.N.'!K43+'8GM.E.'!K43+'8GM.T.'!K43</f>
        <v>0</v>
      </c>
      <c r="L43" s="429">
        <f>'8GM.N.'!L43+'8GM.E.'!L43+'8GM.T.'!L43</f>
        <v>42</v>
      </c>
      <c r="M43" s="429">
        <f>'8GM.N.'!M43+'8GM.E.'!M43+'8GM.T.'!M43</f>
        <v>4449475.37</v>
      </c>
      <c r="N43" s="429">
        <f>'8GM.N.'!N43+'8GM.E.'!N43+'8GM.T.'!N43</f>
        <v>10</v>
      </c>
      <c r="O43" s="430">
        <f>'8GM.N.'!O43+'8GM.E.'!O43+'8GM.T.'!O43</f>
        <v>4467738.5199999996</v>
      </c>
    </row>
    <row r="44" spans="1:22" x14ac:dyDescent="0.2">
      <c r="A44" s="258" t="s">
        <v>265</v>
      </c>
      <c r="B44" s="431">
        <f>'8GM.N.'!B44+'8GM.E.'!B44+'8GM.T.'!B44</f>
        <v>168208</v>
      </c>
      <c r="C44" s="431">
        <f>'8GM.N.'!C44+'8GM.E.'!C44+'8GM.T.'!C44</f>
        <v>156890893.90000001</v>
      </c>
      <c r="D44" s="432">
        <f>'8GM.N.'!D44+'8GM.E.'!D44+'8GM.T.'!D44</f>
        <v>25227642750</v>
      </c>
      <c r="E44" s="433">
        <f>'8GM.N.'!E44+'8GM.E.'!E44+'8GM.T.'!E44</f>
        <v>0</v>
      </c>
      <c r="F44" s="433">
        <f>'8GM.N.'!F44+'8GM.E.'!F44+'8GM.T.'!F44</f>
        <v>10386551601</v>
      </c>
      <c r="G44" s="434">
        <f>'8GM.N.'!G44+'8GM.E.'!G44+'8GM.T.'!G44</f>
        <v>6032332698</v>
      </c>
      <c r="H44" s="433">
        <f>'8GM.N.'!H44+'8GM.E.'!H44+'8GM.T.'!H44</f>
        <v>156</v>
      </c>
      <c r="I44" s="433">
        <f>'8GM.N.'!I44+'8GM.E.'!I44+'8GM.T.'!I44</f>
        <v>21993133.210000001</v>
      </c>
      <c r="J44" s="433">
        <f>'8GM.N.'!J44+'8GM.E.'!J44+'8GM.T.'!J44</f>
        <v>0</v>
      </c>
      <c r="K44" s="433">
        <f>'8GM.N.'!K44+'8GM.E.'!K44+'8GM.T.'!K44</f>
        <v>0</v>
      </c>
      <c r="L44" s="433">
        <f>'8GM.N.'!L44+'8GM.E.'!L44+'8GM.T.'!L44</f>
        <v>11</v>
      </c>
      <c r="M44" s="433">
        <f>'8GM.N.'!M44+'8GM.E.'!M44+'8GM.T.'!M44</f>
        <v>3201684.4</v>
      </c>
      <c r="N44" s="433">
        <f>'8GM.N.'!N44+'8GM.E.'!N44+'8GM.T.'!N44</f>
        <v>4</v>
      </c>
      <c r="O44" s="434">
        <f>'8GM.N.'!O44+'8GM.E.'!O44+'8GM.T.'!O44</f>
        <v>179155.92</v>
      </c>
    </row>
    <row r="45" spans="1:22" x14ac:dyDescent="0.2">
      <c r="A45" s="257" t="s">
        <v>266</v>
      </c>
      <c r="B45" s="427">
        <f>'8GM.N.'!B45+'8GM.E.'!B45+'8GM.T.'!B45</f>
        <v>728052</v>
      </c>
      <c r="C45" s="427">
        <f>'8GM.N.'!C45+'8GM.E.'!C45+'8GM.T.'!C45</f>
        <v>941839918.8499999</v>
      </c>
      <c r="D45" s="428">
        <f>'8GM.N.'!D45+'8GM.E.'!D45+'8GM.T.'!D45</f>
        <v>140579876530</v>
      </c>
      <c r="E45" s="429">
        <f>'8GM.N.'!E45+'8GM.E.'!E45+'8GM.T.'!E45</f>
        <v>402540</v>
      </c>
      <c r="F45" s="429">
        <f>'8GM.N.'!F45+'8GM.E.'!F45+'8GM.T.'!F45</f>
        <v>38988927842</v>
      </c>
      <c r="G45" s="430">
        <f>'8GM.N.'!G45+'8GM.E.'!G45+'8GM.T.'!G45</f>
        <v>24203297145</v>
      </c>
      <c r="H45" s="429">
        <f>'8GM.N.'!H45+'8GM.E.'!H45+'8GM.T.'!H45</f>
        <v>1369</v>
      </c>
      <c r="I45" s="429">
        <f>'8GM.N.'!I45+'8GM.E.'!I45+'8GM.T.'!I45</f>
        <v>149762275.43000001</v>
      </c>
      <c r="J45" s="429">
        <f>'8GM.N.'!J45+'8GM.E.'!J45+'8GM.T.'!J45</f>
        <v>0</v>
      </c>
      <c r="K45" s="429">
        <f>'8GM.N.'!K45+'8GM.E.'!K45+'8GM.T.'!K45</f>
        <v>0</v>
      </c>
      <c r="L45" s="429">
        <f>'8GM.N.'!L45+'8GM.E.'!L45+'8GM.T.'!L45</f>
        <v>133</v>
      </c>
      <c r="M45" s="429">
        <f>'8GM.N.'!M45+'8GM.E.'!M45+'8GM.T.'!M45</f>
        <v>14114000.1</v>
      </c>
      <c r="N45" s="429">
        <f>'8GM.N.'!N45+'8GM.E.'!N45+'8GM.T.'!N45</f>
        <v>38</v>
      </c>
      <c r="O45" s="430">
        <f>'8GM.N.'!O45+'8GM.E.'!O45+'8GM.T.'!O45</f>
        <v>14717909.5</v>
      </c>
    </row>
    <row r="46" spans="1:22" x14ac:dyDescent="0.2">
      <c r="A46" s="258" t="s">
        <v>267</v>
      </c>
      <c r="B46" s="431">
        <f>'8GM.N.'!B46+'8GM.E.'!B46+'8GM.T.'!B46</f>
        <v>298967</v>
      </c>
      <c r="C46" s="431">
        <f>'8GM.N.'!C46+'8GM.E.'!C46+'8GM.T.'!C46</f>
        <v>355790123.67000002</v>
      </c>
      <c r="D46" s="432">
        <f>'8GM.N.'!D46+'8GM.E.'!D46+'8GM.T.'!D46</f>
        <v>50385337948</v>
      </c>
      <c r="E46" s="433">
        <f>'8GM.N.'!E46+'8GM.E.'!E46+'8GM.T.'!E46</f>
        <v>56934</v>
      </c>
      <c r="F46" s="433">
        <f>'8GM.N.'!F46+'8GM.E.'!F46+'8GM.T.'!F46</f>
        <v>9893013527</v>
      </c>
      <c r="G46" s="434">
        <f>'8GM.N.'!G46+'8GM.E.'!G46+'8GM.T.'!G46</f>
        <v>9503568495</v>
      </c>
      <c r="H46" s="433">
        <f>'8GM.N.'!H46+'8GM.E.'!H46+'8GM.T.'!H46</f>
        <v>573</v>
      </c>
      <c r="I46" s="433">
        <f>'8GM.N.'!I46+'8GM.E.'!I46+'8GM.T.'!I46</f>
        <v>74339595.379999995</v>
      </c>
      <c r="J46" s="433">
        <f>'8GM.N.'!J46+'8GM.E.'!J46+'8GM.T.'!J46</f>
        <v>0</v>
      </c>
      <c r="K46" s="437">
        <f>'8GM.N.'!K46+'8GM.E.'!K46+'8GM.T.'!K46</f>
        <v>0</v>
      </c>
      <c r="L46" s="433">
        <f>'8GM.N.'!L46+'8GM.E.'!L46+'8GM.T.'!L46</f>
        <v>18</v>
      </c>
      <c r="M46" s="437">
        <f>'8GM.N.'!M46+'8GM.E.'!M46+'8GM.T.'!M46</f>
        <v>1865580</v>
      </c>
      <c r="N46" s="433">
        <f>'8GM.N.'!N46+'8GM.E.'!N46+'8GM.T.'!N46</f>
        <v>118</v>
      </c>
      <c r="O46" s="434">
        <f>'8GM.N.'!O46+'8GM.E.'!O46+'8GM.T.'!O46</f>
        <v>33329691.800000001</v>
      </c>
    </row>
    <row r="47" spans="1:22" x14ac:dyDescent="0.2">
      <c r="A47" s="257" t="s">
        <v>268</v>
      </c>
      <c r="B47" s="427">
        <f>'8GM.N.'!B47+'8GM.E.'!B47+'8GM.T.'!B47</f>
        <v>134132</v>
      </c>
      <c r="C47" s="427">
        <f>'8GM.N.'!C47+'8GM.E.'!C47+'8GM.T.'!C47</f>
        <v>214770812.30000001</v>
      </c>
      <c r="D47" s="428">
        <f>'8GM.N.'!D47+'8GM.E.'!D47+'8GM.T.'!D47</f>
        <v>0</v>
      </c>
      <c r="E47" s="429">
        <f>'8GM.N.'!E47+'8GM.E.'!E47+'8GM.T.'!E47</f>
        <v>0</v>
      </c>
      <c r="F47" s="429">
        <f>'8GM.N.'!F47+'8GM.E.'!F47+'8GM.T.'!F47</f>
        <v>8057691052</v>
      </c>
      <c r="G47" s="430">
        <f>'8GM.N.'!G47+'8GM.E.'!G47+'8GM.T.'!G47</f>
        <v>16150725258</v>
      </c>
      <c r="H47" s="429">
        <f>'8GM.N.'!H47+'8GM.E.'!H47+'8GM.T.'!H47</f>
        <v>0</v>
      </c>
      <c r="I47" s="429">
        <f>'8GM.N.'!I47+'8GM.E.'!I47+'8GM.T.'!I47</f>
        <v>0</v>
      </c>
      <c r="J47" s="429">
        <f>'8GM.N.'!J47+'8GM.E.'!J47+'8GM.T.'!J47</f>
        <v>0</v>
      </c>
      <c r="K47" s="438">
        <f>'8GM.N.'!K47+'8GM.E.'!K47+'8GM.T.'!K47</f>
        <v>0</v>
      </c>
      <c r="L47" s="429">
        <f>'8GM.N.'!L47+'8GM.E.'!L47+'8GM.T.'!L47</f>
        <v>12</v>
      </c>
      <c r="M47" s="438">
        <f>'8GM.N.'!M47+'8GM.E.'!M47+'8GM.T.'!M47</f>
        <v>2009960</v>
      </c>
      <c r="N47" s="429">
        <f>'8GM.N.'!N47+'8GM.E.'!N47+'8GM.T.'!N47</f>
        <v>0</v>
      </c>
      <c r="O47" s="430">
        <f>'8GM.N.'!O47+'8GM.E.'!O47+'8GM.T.'!O47</f>
        <v>0</v>
      </c>
    </row>
    <row r="48" spans="1:22" x14ac:dyDescent="0.2">
      <c r="A48" s="258" t="s">
        <v>269</v>
      </c>
      <c r="B48" s="431">
        <f>'8GM.N.'!B48+'8GM.E.'!B48+'8GM.T.'!B48</f>
        <v>381</v>
      </c>
      <c r="C48" s="431">
        <f>'8GM.N.'!C48+'8GM.E.'!C48+'8GM.T.'!C48</f>
        <v>1082267.06</v>
      </c>
      <c r="D48" s="432">
        <f>'8GM.N.'!D48+'8GM.E.'!D48+'8GM.T.'!D48</f>
        <v>485300881</v>
      </c>
      <c r="E48" s="433">
        <f>'8GM.N.'!E48+'8GM.E.'!E48+'8GM.T.'!E48</f>
        <v>0</v>
      </c>
      <c r="F48" s="433">
        <f>'8GM.N.'!F48+'8GM.E.'!F48+'8GM.T.'!F48</f>
        <v>953409520</v>
      </c>
      <c r="G48" s="434">
        <f>'8GM.N.'!G48+'8GM.E.'!G48+'8GM.T.'!G48</f>
        <v>139596121</v>
      </c>
      <c r="H48" s="432">
        <f>'8GM.N.'!H48+'8GM.E.'!H48+'8GM.T.'!H48</f>
        <v>0</v>
      </c>
      <c r="I48" s="437">
        <f>'8GM.N.'!I48+'8GM.E.'!I48+'8GM.T.'!I48</f>
        <v>0</v>
      </c>
      <c r="J48" s="437">
        <f>'8GM.N.'!J48+'8GM.E.'!J48+'8GM.T.'!J48</f>
        <v>0</v>
      </c>
      <c r="K48" s="437">
        <f>'8GM.N.'!K48+'8GM.E.'!K48+'8GM.T.'!K48</f>
        <v>0</v>
      </c>
      <c r="L48" s="437">
        <f>'8GM.N.'!L48+'8GM.E.'!L48+'8GM.T.'!L48</f>
        <v>0</v>
      </c>
      <c r="M48" s="437">
        <f>'8GM.N.'!M48+'8GM.E.'!M48+'8GM.T.'!M48</f>
        <v>0</v>
      </c>
      <c r="N48" s="437">
        <f>'8GM.N.'!N48+'8GM.E.'!N48+'8GM.T.'!N48</f>
        <v>0</v>
      </c>
      <c r="O48" s="436">
        <f>'8GM.N.'!O48+'8GM.E.'!O48+'8GM.T.'!O48</f>
        <v>0</v>
      </c>
    </row>
    <row r="49" spans="1:17" x14ac:dyDescent="0.2">
      <c r="A49" s="257" t="s">
        <v>270</v>
      </c>
      <c r="B49" s="427">
        <f>'8GM.N.'!B49+'8GM.E.'!B49+'8GM.T.'!B49</f>
        <v>26551</v>
      </c>
      <c r="C49" s="427">
        <f>'8GM.N.'!C49+'8GM.E.'!C49+'8GM.T.'!C49</f>
        <v>28856617.940000001</v>
      </c>
      <c r="D49" s="428">
        <f>'8GM.N.'!D49+'8GM.E.'!D49+'8GM.T.'!D49</f>
        <v>2244019983</v>
      </c>
      <c r="E49" s="429">
        <f>'8GM.N.'!E49+'8GM.E.'!E49+'8GM.T.'!E49</f>
        <v>13935741</v>
      </c>
      <c r="F49" s="429">
        <f>'8GM.N.'!F49+'8GM.E.'!F49+'8GM.T.'!F49</f>
        <v>1800000</v>
      </c>
      <c r="G49" s="430">
        <f>'8GM.N.'!G49+'8GM.E.'!G49+'8GM.T.'!G49</f>
        <v>0</v>
      </c>
      <c r="H49" s="428">
        <f>'8GM.N.'!H49+'8GM.E.'!H49+'8GM.T.'!H49</f>
        <v>65372</v>
      </c>
      <c r="I49" s="438">
        <f>'8GM.N.'!I49+'8GM.E.'!I49+'8GM.T.'!I49</f>
        <v>8165473453.8400002</v>
      </c>
      <c r="J49" s="438">
        <f>'8GM.N.'!J49+'8GM.E.'!J49+'8GM.T.'!J49</f>
        <v>0</v>
      </c>
      <c r="K49" s="438">
        <f>'8GM.N.'!K49+'8GM.E.'!K49+'8GM.T.'!K49</f>
        <v>0</v>
      </c>
      <c r="L49" s="438">
        <f>'8GM.N.'!L49+'8GM.E.'!L49+'8GM.T.'!L49</f>
        <v>535</v>
      </c>
      <c r="M49" s="438">
        <f>'8GM.N.'!M49+'8GM.E.'!M49+'8GM.T.'!M49</f>
        <v>113028217</v>
      </c>
      <c r="N49" s="438">
        <f>'8GM.N.'!N49+'8GM.E.'!N49+'8GM.T.'!N49</f>
        <v>5387</v>
      </c>
      <c r="O49" s="435">
        <f>'8GM.N.'!O49+'8GM.E.'!O49+'8GM.T.'!O49</f>
        <v>2698709106.71</v>
      </c>
    </row>
    <row r="50" spans="1:17" x14ac:dyDescent="0.2">
      <c r="A50" s="258" t="s">
        <v>28</v>
      </c>
      <c r="B50" s="445">
        <f>'8GM.N.'!B50+'8GM.E.'!B50+'8GM.T.'!B50</f>
        <v>139009</v>
      </c>
      <c r="C50" s="445">
        <f>'8GM.N.'!C50+'8GM.E.'!C50+'8GM.T.'!C50</f>
        <v>9792351465.8299999</v>
      </c>
      <c r="D50" s="446">
        <f>'8GM.N.'!D50+'8GM.E.'!D50+'8GM.T.'!D50</f>
        <v>1526377050669</v>
      </c>
      <c r="E50" s="447">
        <f>'8GM.N.'!E50+'8GM.E.'!E50+'8GM.T.'!E50</f>
        <v>1142472</v>
      </c>
      <c r="F50" s="447">
        <f>'8GM.N.'!F50+'8GM.E.'!F50+'8GM.T.'!F50</f>
        <v>655073326599</v>
      </c>
      <c r="G50" s="448">
        <f>'8GM.N.'!G50+'8GM.E.'!G50+'8GM.T.'!G50</f>
        <v>581308943670</v>
      </c>
      <c r="H50" s="446">
        <f>'8GM.N.'!H50+'8GM.E.'!H50+'8GM.T.'!H50</f>
        <v>27005</v>
      </c>
      <c r="I50" s="447">
        <f>'8GM.N.'!I50+'8GM.E.'!I50+'8GM.T.'!I50</f>
        <v>1692527655.1900001</v>
      </c>
      <c r="J50" s="447">
        <f>'8GM.N.'!J50+'8GM.E.'!J50+'8GM.T.'!J50</f>
        <v>0</v>
      </c>
      <c r="K50" s="447">
        <f>'8GM.N.'!K50+'8GM.E.'!K50+'8GM.T.'!K50</f>
        <v>0</v>
      </c>
      <c r="L50" s="447">
        <f>'8GM.N.'!L50+'8GM.E.'!L50+'8GM.T.'!L50</f>
        <v>110</v>
      </c>
      <c r="M50" s="447">
        <f>'8GM.N.'!M50+'8GM.E.'!M50+'8GM.T.'!M50</f>
        <v>16963559.329999998</v>
      </c>
      <c r="N50" s="447">
        <f>'8GM.N.'!N50+'8GM.E.'!N50+'8GM.T.'!N50</f>
        <v>15</v>
      </c>
      <c r="O50" s="448">
        <f>'8GM.N.'!O50+'8GM.E.'!O50+'8GM.T.'!O50</f>
        <v>5063219.62</v>
      </c>
    </row>
    <row r="51" spans="1:17" s="82" customFormat="1" ht="13.5" thickBot="1" x14ac:dyDescent="0.25">
      <c r="A51" s="263" t="s">
        <v>9</v>
      </c>
      <c r="B51" s="449">
        <f>SUM(B16:B50)</f>
        <v>34388236</v>
      </c>
      <c r="C51" s="449">
        <f t="shared" ref="C51:O51" si="0">SUM(C16:C50)</f>
        <v>65925651477.310013</v>
      </c>
      <c r="D51" s="450">
        <f t="shared" si="0"/>
        <v>8418404065709</v>
      </c>
      <c r="E51" s="451">
        <f t="shared" si="0"/>
        <v>37618569873</v>
      </c>
      <c r="F51" s="451">
        <f t="shared" si="0"/>
        <v>3094104494785</v>
      </c>
      <c r="G51" s="452">
        <f t="shared" si="0"/>
        <v>3218209681778</v>
      </c>
      <c r="H51" s="450">
        <f t="shared" si="0"/>
        <v>170978</v>
      </c>
      <c r="I51" s="451">
        <f t="shared" si="0"/>
        <v>19180178371.819996</v>
      </c>
      <c r="J51" s="451">
        <f t="shared" si="0"/>
        <v>68</v>
      </c>
      <c r="K51" s="451">
        <f t="shared" si="0"/>
        <v>6822925.6600000001</v>
      </c>
      <c r="L51" s="451">
        <f t="shared" si="0"/>
        <v>6986</v>
      </c>
      <c r="M51" s="451">
        <f t="shared" si="0"/>
        <v>651102968.75000012</v>
      </c>
      <c r="N51" s="451">
        <f t="shared" si="0"/>
        <v>9525</v>
      </c>
      <c r="O51" s="453">
        <f t="shared" si="0"/>
        <v>4163818388.3899999</v>
      </c>
    </row>
    <row r="52" spans="1:17" ht="19.5" customHeight="1" x14ac:dyDescent="0.2">
      <c r="A52" s="685" t="s">
        <v>39</v>
      </c>
      <c r="B52" s="685"/>
      <c r="C52" s="685"/>
      <c r="D52" s="685"/>
      <c r="E52" s="685"/>
      <c r="F52" s="685"/>
      <c r="G52" s="685"/>
      <c r="H52" s="685"/>
      <c r="I52" s="685"/>
      <c r="J52" s="685"/>
      <c r="K52" s="685"/>
      <c r="L52" s="685"/>
      <c r="M52" s="685"/>
      <c r="N52" s="685"/>
      <c r="O52" s="685"/>
    </row>
    <row r="53" spans="1:17" x14ac:dyDescent="0.2">
      <c r="A53" s="129" t="s">
        <v>274</v>
      </c>
    </row>
    <row r="54" spans="1:17" x14ac:dyDescent="0.2">
      <c r="A54" s="127"/>
      <c r="B54" s="127"/>
      <c r="C54" s="127"/>
      <c r="D54" s="264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</row>
    <row r="55" spans="1:17" x14ac:dyDescent="0.2">
      <c r="A55" s="261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27"/>
      <c r="Q55" s="127"/>
    </row>
    <row r="56" spans="1:17" x14ac:dyDescent="0.2">
      <c r="A56" s="262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27"/>
      <c r="Q56" s="127"/>
    </row>
    <row r="57" spans="1:17" x14ac:dyDescent="0.2">
      <c r="A57" s="127"/>
      <c r="B57" s="127"/>
      <c r="C57" s="127"/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</row>
    <row r="58" spans="1:17" x14ac:dyDescent="0.2">
      <c r="A58" s="127"/>
      <c r="B58" s="127"/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</row>
    <row r="59" spans="1:17" x14ac:dyDescent="0.2">
      <c r="A59" s="127"/>
      <c r="B59" s="127"/>
      <c r="C59" s="127"/>
      <c r="D59" s="127"/>
      <c r="E59" s="127"/>
      <c r="F59" s="127"/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</row>
  </sheetData>
  <mergeCells count="24">
    <mergeCell ref="A52:O52"/>
    <mergeCell ref="E13:E15"/>
    <mergeCell ref="F13:F15"/>
    <mergeCell ref="G13:G15"/>
    <mergeCell ref="H13:I14"/>
    <mergeCell ref="J13:K14"/>
    <mergeCell ref="L13:M14"/>
    <mergeCell ref="A8:O8"/>
    <mergeCell ref="A9:O9"/>
    <mergeCell ref="A10:O10"/>
    <mergeCell ref="A11:O11"/>
    <mergeCell ref="A12:A15"/>
    <mergeCell ref="B12:B15"/>
    <mergeCell ref="C12:C15"/>
    <mergeCell ref="D12:G12"/>
    <mergeCell ref="H12:O12"/>
    <mergeCell ref="D13:D15"/>
    <mergeCell ref="N13:O14"/>
    <mergeCell ref="A7:O7"/>
    <mergeCell ref="A2:O2"/>
    <mergeCell ref="A3:O3"/>
    <mergeCell ref="A4:O4"/>
    <mergeCell ref="A5:O5"/>
    <mergeCell ref="A6:O6"/>
  </mergeCells>
  <printOptions horizontalCentered="1" verticalCentered="1"/>
  <pageMargins left="0.23622047244094491" right="0.23622047244094491" top="0.39370078740157483" bottom="0.39370078740157483" header="0.31496062992125984" footer="0.31496062992125984"/>
  <pageSetup scale="86" firstPageNumber="57" fitToWidth="0" orientation="landscape" useFirstPageNumber="1" r:id="rId1"/>
  <headerFooter alignWithMargins="0">
    <oddFooter>&amp;R&amp;8&amp;P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syncVertical="1" syncRef="A1" transitionEvaluation="1" codeName="Hoja48">
    <pageSetUpPr fitToPage="1"/>
  </sheetPr>
  <dimension ref="A1:V59"/>
  <sheetViews>
    <sheetView showGridLines="0" view="pageBreakPreview" zoomScaleNormal="100" zoomScaleSheetLayoutView="100" workbookViewId="0"/>
  </sheetViews>
  <sheetFormatPr baseColWidth="10" defaultColWidth="9.7109375" defaultRowHeight="12.75" x14ac:dyDescent="0.2"/>
  <cols>
    <col min="1" max="1" width="22.5703125" style="81" customWidth="1"/>
    <col min="2" max="2" width="11.140625" style="81" bestFit="1" customWidth="1"/>
    <col min="3" max="3" width="13" style="81" bestFit="1" customWidth="1"/>
    <col min="4" max="4" width="12.28515625" style="81" bestFit="1" customWidth="1"/>
    <col min="5" max="5" width="10.7109375" style="81" bestFit="1" customWidth="1"/>
    <col min="6" max="6" width="11.7109375" style="81" customWidth="1"/>
    <col min="7" max="7" width="12" style="81" bestFit="1" customWidth="1"/>
    <col min="8" max="8" width="7.140625" style="81" bestFit="1" customWidth="1"/>
    <col min="9" max="9" width="9.7109375" style="81" customWidth="1"/>
    <col min="10" max="10" width="7.140625" style="81" bestFit="1" customWidth="1"/>
    <col min="11" max="11" width="6.42578125" style="81" bestFit="1" customWidth="1"/>
    <col min="12" max="12" width="7.140625" style="81" bestFit="1" customWidth="1"/>
    <col min="13" max="13" width="8.85546875" style="81" bestFit="1" customWidth="1"/>
    <col min="14" max="14" width="7.140625" style="81" bestFit="1" customWidth="1"/>
    <col min="15" max="15" width="9.5703125" style="81" bestFit="1" customWidth="1"/>
    <col min="16" max="23" width="7.7109375" style="81" customWidth="1"/>
    <col min="24" max="16384" width="9.7109375" style="81"/>
  </cols>
  <sheetData>
    <row r="1" spans="1:20" ht="4.5" customHeight="1" x14ac:dyDescent="0.2">
      <c r="R1" s="73"/>
      <c r="S1" s="73"/>
      <c r="T1" s="73"/>
    </row>
    <row r="2" spans="1:20" ht="14.25" x14ac:dyDescent="0.2">
      <c r="A2" s="664" t="s">
        <v>223</v>
      </c>
      <c r="B2" s="664"/>
      <c r="C2" s="664"/>
      <c r="D2" s="664"/>
      <c r="E2" s="664"/>
      <c r="F2" s="664"/>
      <c r="G2" s="664"/>
      <c r="H2" s="664"/>
      <c r="I2" s="664"/>
      <c r="J2" s="664"/>
      <c r="K2" s="664"/>
      <c r="L2" s="664"/>
      <c r="M2" s="664"/>
      <c r="N2" s="664"/>
      <c r="O2" s="664"/>
      <c r="R2" s="73"/>
      <c r="S2" s="73"/>
    </row>
    <row r="3" spans="1:20" s="127" customFormat="1" ht="14.25" x14ac:dyDescent="0.2">
      <c r="A3" s="664" t="s">
        <v>224</v>
      </c>
      <c r="B3" s="664"/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Q3" s="98"/>
      <c r="R3" s="98"/>
      <c r="S3" s="98"/>
    </row>
    <row r="4" spans="1:20" s="250" customFormat="1" ht="11.25" x14ac:dyDescent="0.2">
      <c r="A4" s="652"/>
      <c r="B4" s="652"/>
      <c r="C4" s="652"/>
      <c r="D4" s="652"/>
      <c r="E4" s="652"/>
      <c r="F4" s="652"/>
      <c r="G4" s="652"/>
      <c r="H4" s="652"/>
      <c r="I4" s="652"/>
      <c r="J4" s="652"/>
      <c r="K4" s="652"/>
      <c r="L4" s="652"/>
      <c r="M4" s="652"/>
      <c r="N4" s="652"/>
      <c r="O4" s="652"/>
    </row>
    <row r="5" spans="1:20" s="250" customFormat="1" ht="11.25" x14ac:dyDescent="0.2"/>
    <row r="6" spans="1:20" s="250" customFormat="1" x14ac:dyDescent="0.2">
      <c r="A6" s="665" t="s">
        <v>284</v>
      </c>
      <c r="B6" s="665"/>
      <c r="C6" s="665"/>
      <c r="D6" s="665"/>
      <c r="E6" s="665"/>
      <c r="F6" s="665"/>
      <c r="G6" s="665"/>
      <c r="H6" s="665"/>
      <c r="I6" s="665"/>
      <c r="J6" s="665"/>
      <c r="K6" s="665"/>
      <c r="L6" s="665"/>
      <c r="M6" s="665"/>
      <c r="N6" s="665"/>
      <c r="O6" s="665"/>
    </row>
    <row r="7" spans="1:20" s="250" customFormat="1" ht="11.25" x14ac:dyDescent="0.2">
      <c r="A7" s="663"/>
      <c r="B7" s="663"/>
      <c r="C7" s="663"/>
      <c r="D7" s="663"/>
      <c r="E7" s="663"/>
      <c r="F7" s="663"/>
      <c r="G7" s="663"/>
      <c r="H7" s="663"/>
      <c r="I7" s="663"/>
      <c r="J7" s="663"/>
      <c r="K7" s="663"/>
      <c r="L7" s="663"/>
      <c r="M7" s="663"/>
      <c r="N7" s="663"/>
      <c r="O7" s="663"/>
    </row>
    <row r="8" spans="1:20" s="250" customFormat="1" x14ac:dyDescent="0.2">
      <c r="A8" s="651" t="s">
        <v>65</v>
      </c>
      <c r="B8" s="651"/>
      <c r="C8" s="651"/>
      <c r="D8" s="651"/>
      <c r="E8" s="651"/>
      <c r="F8" s="651"/>
      <c r="G8" s="651"/>
      <c r="H8" s="651"/>
      <c r="I8" s="651"/>
      <c r="J8" s="651"/>
      <c r="K8" s="651"/>
      <c r="L8" s="651"/>
      <c r="M8" s="651"/>
      <c r="N8" s="651"/>
      <c r="O8" s="651"/>
    </row>
    <row r="9" spans="1:20" s="250" customFormat="1" ht="11.25" x14ac:dyDescent="0.2">
      <c r="A9" s="652"/>
      <c r="B9" s="652"/>
      <c r="C9" s="652"/>
      <c r="D9" s="652"/>
      <c r="E9" s="652"/>
      <c r="F9" s="652"/>
      <c r="G9" s="652"/>
      <c r="H9" s="652"/>
      <c r="I9" s="652"/>
      <c r="J9" s="652"/>
      <c r="K9" s="652"/>
      <c r="L9" s="652"/>
      <c r="M9" s="652"/>
      <c r="N9" s="652"/>
      <c r="O9" s="652"/>
    </row>
    <row r="10" spans="1:20" s="251" customFormat="1" ht="13.5" customHeight="1" x14ac:dyDescent="0.2">
      <c r="A10" s="651" t="s">
        <v>22</v>
      </c>
      <c r="B10" s="651"/>
      <c r="C10" s="651"/>
      <c r="D10" s="651"/>
      <c r="E10" s="651"/>
      <c r="F10" s="651"/>
      <c r="G10" s="651"/>
      <c r="H10" s="651"/>
      <c r="I10" s="651"/>
      <c r="J10" s="651"/>
      <c r="K10" s="651"/>
      <c r="L10" s="651"/>
      <c r="M10" s="651"/>
      <c r="N10" s="651"/>
      <c r="O10" s="651"/>
    </row>
    <row r="11" spans="1:20" s="251" customFormat="1" ht="13.5" customHeight="1" thickBot="1" x14ac:dyDescent="0.25">
      <c r="A11" s="653"/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</row>
    <row r="12" spans="1:20" s="73" customFormat="1" ht="15" customHeight="1" x14ac:dyDescent="0.15">
      <c r="A12" s="654" t="s">
        <v>225</v>
      </c>
      <c r="B12" s="657" t="s">
        <v>226</v>
      </c>
      <c r="C12" s="657" t="s">
        <v>227</v>
      </c>
      <c r="D12" s="660" t="s">
        <v>228</v>
      </c>
      <c r="E12" s="661"/>
      <c r="F12" s="661"/>
      <c r="G12" s="662"/>
      <c r="H12" s="660" t="s">
        <v>229</v>
      </c>
      <c r="I12" s="661"/>
      <c r="J12" s="661"/>
      <c r="K12" s="661"/>
      <c r="L12" s="661"/>
      <c r="M12" s="661"/>
      <c r="N12" s="661"/>
      <c r="O12" s="662"/>
    </row>
    <row r="13" spans="1:20" s="73" customFormat="1" ht="10.5" customHeight="1" x14ac:dyDescent="0.15">
      <c r="A13" s="655"/>
      <c r="B13" s="658"/>
      <c r="C13" s="658"/>
      <c r="D13" s="666" t="s">
        <v>230</v>
      </c>
      <c r="E13" s="686" t="s">
        <v>231</v>
      </c>
      <c r="F13" s="676" t="s">
        <v>273</v>
      </c>
      <c r="G13" s="677" t="s">
        <v>233</v>
      </c>
      <c r="H13" s="680" t="s">
        <v>234</v>
      </c>
      <c r="I13" s="681"/>
      <c r="J13" s="684" t="s">
        <v>231</v>
      </c>
      <c r="K13" s="681"/>
      <c r="L13" s="684" t="s">
        <v>273</v>
      </c>
      <c r="M13" s="681"/>
      <c r="N13" s="669" t="s">
        <v>233</v>
      </c>
      <c r="O13" s="670"/>
    </row>
    <row r="14" spans="1:20" s="73" customFormat="1" ht="10.5" customHeight="1" x14ac:dyDescent="0.15">
      <c r="A14" s="655"/>
      <c r="B14" s="658"/>
      <c r="C14" s="658"/>
      <c r="D14" s="667"/>
      <c r="E14" s="687"/>
      <c r="F14" s="674"/>
      <c r="G14" s="678"/>
      <c r="H14" s="682"/>
      <c r="I14" s="683"/>
      <c r="J14" s="671"/>
      <c r="K14" s="683"/>
      <c r="L14" s="671"/>
      <c r="M14" s="683"/>
      <c r="N14" s="671"/>
      <c r="O14" s="672"/>
    </row>
    <row r="15" spans="1:20" s="73" customFormat="1" ht="10.5" customHeight="1" thickBot="1" x14ac:dyDescent="0.2">
      <c r="A15" s="656"/>
      <c r="B15" s="659"/>
      <c r="C15" s="659"/>
      <c r="D15" s="668"/>
      <c r="E15" s="688"/>
      <c r="F15" s="675"/>
      <c r="G15" s="679"/>
      <c r="H15" s="252" t="s">
        <v>235</v>
      </c>
      <c r="I15" s="252" t="s">
        <v>236</v>
      </c>
      <c r="J15" s="253" t="s">
        <v>235</v>
      </c>
      <c r="K15" s="252" t="s">
        <v>236</v>
      </c>
      <c r="L15" s="253" t="s">
        <v>235</v>
      </c>
      <c r="M15" s="252" t="s">
        <v>236</v>
      </c>
      <c r="N15" s="253" t="s">
        <v>235</v>
      </c>
      <c r="O15" s="254" t="s">
        <v>236</v>
      </c>
    </row>
    <row r="16" spans="1:20" x14ac:dyDescent="0.2">
      <c r="A16" s="255" t="s">
        <v>237</v>
      </c>
      <c r="B16" s="423">
        <v>193378</v>
      </c>
      <c r="C16" s="423">
        <v>310157473.19999999</v>
      </c>
      <c r="D16" s="424">
        <v>50432838290</v>
      </c>
      <c r="E16" s="425">
        <v>831943</v>
      </c>
      <c r="F16" s="425">
        <v>17535321366</v>
      </c>
      <c r="G16" s="426">
        <v>12420831444</v>
      </c>
      <c r="H16" s="425">
        <v>131</v>
      </c>
      <c r="I16" s="425">
        <v>21397720.690000001</v>
      </c>
      <c r="J16" s="425">
        <v>1</v>
      </c>
      <c r="K16" s="425">
        <v>76851</v>
      </c>
      <c r="L16" s="425">
        <v>18</v>
      </c>
      <c r="M16" s="425">
        <v>3517623.25</v>
      </c>
      <c r="N16" s="425">
        <v>77</v>
      </c>
      <c r="O16" s="426">
        <v>19590980.199999999</v>
      </c>
    </row>
    <row r="17" spans="1:15" x14ac:dyDescent="0.2">
      <c r="A17" s="257" t="s">
        <v>238</v>
      </c>
      <c r="B17" s="427">
        <v>410333</v>
      </c>
      <c r="C17" s="427">
        <v>491528262.10000002</v>
      </c>
      <c r="D17" s="428">
        <v>117343233049</v>
      </c>
      <c r="E17" s="429">
        <v>0</v>
      </c>
      <c r="F17" s="429">
        <v>45845603159</v>
      </c>
      <c r="G17" s="430">
        <v>30666152042</v>
      </c>
      <c r="H17" s="429">
        <v>510</v>
      </c>
      <c r="I17" s="429">
        <v>90011060.079999998</v>
      </c>
      <c r="J17" s="429">
        <v>0</v>
      </c>
      <c r="K17" s="429">
        <v>0</v>
      </c>
      <c r="L17" s="429">
        <v>21</v>
      </c>
      <c r="M17" s="429">
        <v>2704393.15</v>
      </c>
      <c r="N17" s="429">
        <v>58</v>
      </c>
      <c r="O17" s="430">
        <v>39919786.299999997</v>
      </c>
    </row>
    <row r="18" spans="1:15" x14ac:dyDescent="0.2">
      <c r="A18" s="258" t="s">
        <v>239</v>
      </c>
      <c r="B18" s="431">
        <v>112530</v>
      </c>
      <c r="C18" s="431">
        <v>175614068.5</v>
      </c>
      <c r="D18" s="432">
        <v>23723593594</v>
      </c>
      <c r="E18" s="433">
        <v>0</v>
      </c>
      <c r="F18" s="433">
        <v>6844889344</v>
      </c>
      <c r="G18" s="434">
        <v>6071008388</v>
      </c>
      <c r="H18" s="433">
        <v>133</v>
      </c>
      <c r="I18" s="433">
        <v>20184693.760000002</v>
      </c>
      <c r="J18" s="433">
        <v>0</v>
      </c>
      <c r="K18" s="433">
        <v>0</v>
      </c>
      <c r="L18" s="433">
        <v>5</v>
      </c>
      <c r="M18" s="433">
        <v>945516.79</v>
      </c>
      <c r="N18" s="433">
        <v>3</v>
      </c>
      <c r="O18" s="434">
        <v>2350536.29</v>
      </c>
    </row>
    <row r="19" spans="1:15" x14ac:dyDescent="0.2">
      <c r="A19" s="257" t="s">
        <v>240</v>
      </c>
      <c r="B19" s="427">
        <v>110111</v>
      </c>
      <c r="C19" s="427">
        <v>175059412.80000001</v>
      </c>
      <c r="D19" s="428">
        <v>25059724783</v>
      </c>
      <c r="E19" s="429">
        <v>0</v>
      </c>
      <c r="F19" s="429">
        <v>8956531089</v>
      </c>
      <c r="G19" s="430">
        <v>4088351724</v>
      </c>
      <c r="H19" s="429">
        <v>261</v>
      </c>
      <c r="I19" s="429">
        <v>34056948.140000001</v>
      </c>
      <c r="J19" s="429">
        <v>0</v>
      </c>
      <c r="K19" s="429">
        <v>0</v>
      </c>
      <c r="L19" s="429">
        <v>12</v>
      </c>
      <c r="M19" s="429">
        <v>1072179.6000000001</v>
      </c>
      <c r="N19" s="429">
        <v>25</v>
      </c>
      <c r="O19" s="430">
        <v>8137089.6900000004</v>
      </c>
    </row>
    <row r="20" spans="1:15" x14ac:dyDescent="0.2">
      <c r="A20" s="258" t="s">
        <v>241</v>
      </c>
      <c r="B20" s="431">
        <v>478753</v>
      </c>
      <c r="C20" s="431">
        <v>620706299.89999998</v>
      </c>
      <c r="D20" s="432">
        <v>106794883945</v>
      </c>
      <c r="E20" s="433">
        <v>0</v>
      </c>
      <c r="F20" s="433">
        <v>34949069116</v>
      </c>
      <c r="G20" s="434">
        <v>62263680177</v>
      </c>
      <c r="H20" s="433">
        <v>584</v>
      </c>
      <c r="I20" s="433">
        <v>87181403.189999998</v>
      </c>
      <c r="J20" s="433">
        <v>0</v>
      </c>
      <c r="K20" s="433">
        <v>0</v>
      </c>
      <c r="L20" s="433">
        <v>57</v>
      </c>
      <c r="M20" s="433">
        <v>12342162.1</v>
      </c>
      <c r="N20" s="433">
        <v>55</v>
      </c>
      <c r="O20" s="434">
        <v>23650647.199999999</v>
      </c>
    </row>
    <row r="21" spans="1:15" x14ac:dyDescent="0.2">
      <c r="A21" s="257" t="s">
        <v>242</v>
      </c>
      <c r="B21" s="427">
        <v>258707</v>
      </c>
      <c r="C21" s="427">
        <v>114898900.8</v>
      </c>
      <c r="D21" s="428">
        <v>18112419250</v>
      </c>
      <c r="E21" s="429">
        <v>0</v>
      </c>
      <c r="F21" s="429">
        <v>3702115550</v>
      </c>
      <c r="G21" s="430">
        <v>3865058445</v>
      </c>
      <c r="H21" s="429">
        <v>346</v>
      </c>
      <c r="I21" s="429">
        <v>26339999.559999999</v>
      </c>
      <c r="J21" s="429">
        <v>0</v>
      </c>
      <c r="K21" s="429">
        <v>0</v>
      </c>
      <c r="L21" s="429">
        <v>16</v>
      </c>
      <c r="M21" s="429">
        <v>4229167.32</v>
      </c>
      <c r="N21" s="429">
        <v>8</v>
      </c>
      <c r="O21" s="430">
        <v>2149054.71</v>
      </c>
    </row>
    <row r="22" spans="1:15" x14ac:dyDescent="0.2">
      <c r="A22" s="258" t="s">
        <v>243</v>
      </c>
      <c r="B22" s="431">
        <v>389047</v>
      </c>
      <c r="C22" s="431">
        <v>451403907.89999998</v>
      </c>
      <c r="D22" s="443">
        <v>54618724316</v>
      </c>
      <c r="E22" s="437">
        <v>0</v>
      </c>
      <c r="F22" s="433">
        <v>8672649635</v>
      </c>
      <c r="G22" s="434">
        <v>5404655239</v>
      </c>
      <c r="H22" s="433">
        <v>540</v>
      </c>
      <c r="I22" s="433">
        <v>51974048.200000003</v>
      </c>
      <c r="J22" s="433">
        <v>0</v>
      </c>
      <c r="K22" s="433">
        <v>0</v>
      </c>
      <c r="L22" s="433">
        <v>25</v>
      </c>
      <c r="M22" s="433">
        <v>1222500</v>
      </c>
      <c r="N22" s="433">
        <v>11</v>
      </c>
      <c r="O22" s="434">
        <v>3746700.59</v>
      </c>
    </row>
    <row r="23" spans="1:15" x14ac:dyDescent="0.2">
      <c r="A23" s="257" t="s">
        <v>244</v>
      </c>
      <c r="B23" s="427">
        <v>671431</v>
      </c>
      <c r="C23" s="427">
        <v>638054629.89999998</v>
      </c>
      <c r="D23" s="444">
        <v>178508092931</v>
      </c>
      <c r="E23" s="438">
        <v>0</v>
      </c>
      <c r="F23" s="429">
        <v>64845128917</v>
      </c>
      <c r="G23" s="430">
        <v>87806360439</v>
      </c>
      <c r="H23" s="429">
        <v>937</v>
      </c>
      <c r="I23" s="429">
        <v>141719053.91</v>
      </c>
      <c r="J23" s="429">
        <v>0</v>
      </c>
      <c r="K23" s="429">
        <v>0</v>
      </c>
      <c r="L23" s="429">
        <v>153</v>
      </c>
      <c r="M23" s="429">
        <v>7622639.7599999998</v>
      </c>
      <c r="N23" s="429">
        <v>80</v>
      </c>
      <c r="O23" s="430">
        <v>20650756.399999999</v>
      </c>
    </row>
    <row r="24" spans="1:15" x14ac:dyDescent="0.2">
      <c r="A24" s="258" t="s">
        <v>245</v>
      </c>
      <c r="B24" s="431">
        <v>15608309</v>
      </c>
      <c r="C24" s="431">
        <v>34596318098</v>
      </c>
      <c r="D24" s="443">
        <v>3427080395335</v>
      </c>
      <c r="E24" s="437">
        <v>37188520647</v>
      </c>
      <c r="F24" s="433">
        <v>1261920000000</v>
      </c>
      <c r="G24" s="434">
        <v>1120480000000</v>
      </c>
      <c r="H24" s="433">
        <v>50168</v>
      </c>
      <c r="I24" s="433">
        <v>5383655953.2700005</v>
      </c>
      <c r="J24" s="433">
        <v>10</v>
      </c>
      <c r="K24" s="433">
        <v>207266.66</v>
      </c>
      <c r="L24" s="433">
        <v>3613</v>
      </c>
      <c r="M24" s="433">
        <v>215334199</v>
      </c>
      <c r="N24" s="433">
        <v>1595</v>
      </c>
      <c r="O24" s="434">
        <v>688575581</v>
      </c>
    </row>
    <row r="25" spans="1:15" x14ac:dyDescent="0.2">
      <c r="A25" s="257" t="s">
        <v>246</v>
      </c>
      <c r="B25" s="427">
        <v>315188</v>
      </c>
      <c r="C25" s="427">
        <v>485632382.60000002</v>
      </c>
      <c r="D25" s="444">
        <v>61894103964</v>
      </c>
      <c r="E25" s="438">
        <v>35500000</v>
      </c>
      <c r="F25" s="429">
        <v>19074405835</v>
      </c>
      <c r="G25" s="430">
        <v>18996612433</v>
      </c>
      <c r="H25" s="429">
        <v>619</v>
      </c>
      <c r="I25" s="429">
        <v>119098914.5</v>
      </c>
      <c r="J25" s="429">
        <v>0</v>
      </c>
      <c r="K25" s="429">
        <v>0</v>
      </c>
      <c r="L25" s="429">
        <v>75</v>
      </c>
      <c r="M25" s="429">
        <v>10650829</v>
      </c>
      <c r="N25" s="429">
        <v>31</v>
      </c>
      <c r="O25" s="430">
        <v>7315476.7800000003</v>
      </c>
    </row>
    <row r="26" spans="1:15" x14ac:dyDescent="0.2">
      <c r="A26" s="258" t="s">
        <v>247</v>
      </c>
      <c r="B26" s="431">
        <v>715743</v>
      </c>
      <c r="C26" s="431">
        <v>643221629.70000005</v>
      </c>
      <c r="D26" s="443">
        <v>117719759749</v>
      </c>
      <c r="E26" s="437">
        <v>0</v>
      </c>
      <c r="F26" s="433">
        <v>63278314977</v>
      </c>
      <c r="G26" s="434">
        <v>43594545684</v>
      </c>
      <c r="H26" s="433">
        <v>1279</v>
      </c>
      <c r="I26" s="433">
        <v>120188738.98</v>
      </c>
      <c r="J26" s="433">
        <v>0</v>
      </c>
      <c r="K26" s="433">
        <v>0</v>
      </c>
      <c r="L26" s="433">
        <v>113</v>
      </c>
      <c r="M26" s="433">
        <v>20647176.5</v>
      </c>
      <c r="N26" s="433">
        <v>76</v>
      </c>
      <c r="O26" s="434">
        <v>22580748.199999999</v>
      </c>
    </row>
    <row r="27" spans="1:15" x14ac:dyDescent="0.2">
      <c r="A27" s="257" t="s">
        <v>248</v>
      </c>
      <c r="B27" s="427">
        <v>240950</v>
      </c>
      <c r="C27" s="427">
        <v>531417605.80000001</v>
      </c>
      <c r="D27" s="444">
        <v>44461035620</v>
      </c>
      <c r="E27" s="438">
        <v>0</v>
      </c>
      <c r="F27" s="429">
        <v>28334646089</v>
      </c>
      <c r="G27" s="430">
        <v>23900180873</v>
      </c>
      <c r="H27" s="429">
        <v>717</v>
      </c>
      <c r="I27" s="429">
        <v>165624250.91999999</v>
      </c>
      <c r="J27" s="429">
        <v>0</v>
      </c>
      <c r="K27" s="429">
        <v>0</v>
      </c>
      <c r="L27" s="429">
        <v>135</v>
      </c>
      <c r="M27" s="429">
        <v>41781337.399999999</v>
      </c>
      <c r="N27" s="429">
        <v>187</v>
      </c>
      <c r="O27" s="430">
        <v>142750162</v>
      </c>
    </row>
    <row r="28" spans="1:15" x14ac:dyDescent="0.2">
      <c r="A28" s="258" t="s">
        <v>249</v>
      </c>
      <c r="B28" s="431">
        <v>347391</v>
      </c>
      <c r="C28" s="431">
        <v>263948931.5</v>
      </c>
      <c r="D28" s="443">
        <v>43594463287</v>
      </c>
      <c r="E28" s="437">
        <v>0</v>
      </c>
      <c r="F28" s="433">
        <v>9994083197</v>
      </c>
      <c r="G28" s="434">
        <v>4229566098</v>
      </c>
      <c r="H28" s="433">
        <v>368</v>
      </c>
      <c r="I28" s="433">
        <v>46927436.770000003</v>
      </c>
      <c r="J28" s="433">
        <v>0</v>
      </c>
      <c r="K28" s="433">
        <v>0</v>
      </c>
      <c r="L28" s="433">
        <v>22</v>
      </c>
      <c r="M28" s="433">
        <v>5802948.7000000002</v>
      </c>
      <c r="N28" s="433">
        <v>23</v>
      </c>
      <c r="O28" s="434">
        <v>7315090.8700000001</v>
      </c>
    </row>
    <row r="29" spans="1:15" x14ac:dyDescent="0.2">
      <c r="A29" s="257" t="s">
        <v>250</v>
      </c>
      <c r="B29" s="427">
        <v>1093302</v>
      </c>
      <c r="C29" s="427">
        <v>1602685004</v>
      </c>
      <c r="D29" s="444">
        <v>256377246076</v>
      </c>
      <c r="E29" s="438">
        <v>0</v>
      </c>
      <c r="F29" s="429">
        <v>103357000000</v>
      </c>
      <c r="G29" s="430">
        <v>121055000000</v>
      </c>
      <c r="H29" s="429">
        <v>2137</v>
      </c>
      <c r="I29" s="429">
        <v>411527548.44</v>
      </c>
      <c r="J29" s="429">
        <v>0</v>
      </c>
      <c r="K29" s="429">
        <v>0</v>
      </c>
      <c r="L29" s="429">
        <v>293</v>
      </c>
      <c r="M29" s="429">
        <v>23788759.199999999</v>
      </c>
      <c r="N29" s="429">
        <v>390</v>
      </c>
      <c r="O29" s="430">
        <v>71884984.299999997</v>
      </c>
    </row>
    <row r="30" spans="1:15" x14ac:dyDescent="0.2">
      <c r="A30" s="258" t="s">
        <v>251</v>
      </c>
      <c r="B30" s="431">
        <v>1675480</v>
      </c>
      <c r="C30" s="431">
        <v>2614316571</v>
      </c>
      <c r="D30" s="443">
        <v>299588296748</v>
      </c>
      <c r="E30" s="437">
        <v>0</v>
      </c>
      <c r="F30" s="433">
        <v>123098000000</v>
      </c>
      <c r="G30" s="434">
        <v>126295000000</v>
      </c>
      <c r="H30" s="433">
        <v>2616</v>
      </c>
      <c r="I30" s="433">
        <v>370584355.55000001</v>
      </c>
      <c r="J30" s="433">
        <v>0</v>
      </c>
      <c r="K30" s="433">
        <v>0</v>
      </c>
      <c r="L30" s="433">
        <v>188</v>
      </c>
      <c r="M30" s="433">
        <v>23105847.100000001</v>
      </c>
      <c r="N30" s="433">
        <v>97</v>
      </c>
      <c r="O30" s="434">
        <v>39342200.5</v>
      </c>
    </row>
    <row r="31" spans="1:15" x14ac:dyDescent="0.2">
      <c r="A31" s="257" t="s">
        <v>252</v>
      </c>
      <c r="B31" s="427">
        <v>1148044</v>
      </c>
      <c r="C31" s="427">
        <v>531449852.60000002</v>
      </c>
      <c r="D31" s="444">
        <v>78512885921</v>
      </c>
      <c r="E31" s="438">
        <v>0</v>
      </c>
      <c r="F31" s="429">
        <v>28430998334</v>
      </c>
      <c r="G31" s="430">
        <v>10269410879</v>
      </c>
      <c r="H31" s="429">
        <v>765</v>
      </c>
      <c r="I31" s="429">
        <v>77354015.049999997</v>
      </c>
      <c r="J31" s="429">
        <v>0</v>
      </c>
      <c r="K31" s="429">
        <v>0</v>
      </c>
      <c r="L31" s="429">
        <v>86</v>
      </c>
      <c r="M31" s="429">
        <v>8666428.0800000001</v>
      </c>
      <c r="N31" s="429">
        <v>19</v>
      </c>
      <c r="O31" s="430">
        <v>12756610.4</v>
      </c>
    </row>
    <row r="32" spans="1:15" ht="11.1" customHeight="1" x14ac:dyDescent="0.2">
      <c r="A32" s="258" t="s">
        <v>253</v>
      </c>
      <c r="B32" s="431">
        <v>248787</v>
      </c>
      <c r="C32" s="431">
        <v>320990557</v>
      </c>
      <c r="D32" s="443">
        <v>42139236087</v>
      </c>
      <c r="E32" s="437">
        <v>0</v>
      </c>
      <c r="F32" s="433">
        <v>22668270775</v>
      </c>
      <c r="G32" s="434">
        <v>11053123310</v>
      </c>
      <c r="H32" s="433">
        <v>479</v>
      </c>
      <c r="I32" s="433">
        <v>68077093.659999996</v>
      </c>
      <c r="J32" s="433">
        <v>0</v>
      </c>
      <c r="K32" s="433">
        <v>0</v>
      </c>
      <c r="L32" s="433">
        <v>51</v>
      </c>
      <c r="M32" s="433">
        <v>5687732.5999999996</v>
      </c>
      <c r="N32" s="433">
        <v>8</v>
      </c>
      <c r="O32" s="434">
        <v>3934768.72</v>
      </c>
    </row>
    <row r="33" spans="1:22" x14ac:dyDescent="0.2">
      <c r="A33" s="257" t="s">
        <v>254</v>
      </c>
      <c r="B33" s="427">
        <v>179645</v>
      </c>
      <c r="C33" s="427">
        <v>171198013.90000001</v>
      </c>
      <c r="D33" s="428">
        <v>23278043852</v>
      </c>
      <c r="E33" s="429">
        <v>0</v>
      </c>
      <c r="F33" s="429">
        <v>4928986851</v>
      </c>
      <c r="G33" s="430">
        <v>2614997887</v>
      </c>
      <c r="H33" s="429">
        <v>314</v>
      </c>
      <c r="I33" s="429">
        <v>29355299.850000001</v>
      </c>
      <c r="J33" s="429">
        <v>0</v>
      </c>
      <c r="K33" s="429">
        <v>0</v>
      </c>
      <c r="L33" s="429">
        <v>11</v>
      </c>
      <c r="M33" s="429">
        <v>1175000</v>
      </c>
      <c r="N33" s="429">
        <v>2</v>
      </c>
      <c r="O33" s="430">
        <v>1671641.25</v>
      </c>
      <c r="Q33" s="73"/>
      <c r="R33" s="73"/>
      <c r="S33" s="73"/>
      <c r="T33" s="73"/>
      <c r="U33" s="73"/>
      <c r="V33" s="73"/>
    </row>
    <row r="34" spans="1:22" x14ac:dyDescent="0.2">
      <c r="A34" s="258" t="s">
        <v>255</v>
      </c>
      <c r="B34" s="431">
        <v>4136784</v>
      </c>
      <c r="C34" s="431">
        <v>4695275021</v>
      </c>
      <c r="D34" s="432">
        <v>903762009781</v>
      </c>
      <c r="E34" s="433">
        <v>52200000</v>
      </c>
      <c r="F34" s="433">
        <v>242624000000</v>
      </c>
      <c r="G34" s="434">
        <v>661824000000</v>
      </c>
      <c r="H34" s="433">
        <v>5679</v>
      </c>
      <c r="I34" s="433">
        <v>846275051.66999996</v>
      </c>
      <c r="J34" s="433">
        <v>0</v>
      </c>
      <c r="K34" s="433">
        <v>0</v>
      </c>
      <c r="L34" s="433">
        <v>506</v>
      </c>
      <c r="M34" s="433">
        <v>49962817</v>
      </c>
      <c r="N34" s="433">
        <v>752</v>
      </c>
      <c r="O34" s="434">
        <v>123917285</v>
      </c>
      <c r="Q34" s="73"/>
      <c r="R34" s="73"/>
      <c r="S34" s="73"/>
      <c r="T34" s="73"/>
      <c r="U34" s="73"/>
      <c r="V34" s="73"/>
    </row>
    <row r="35" spans="1:22" x14ac:dyDescent="0.2">
      <c r="A35" s="257" t="s">
        <v>256</v>
      </c>
      <c r="B35" s="427">
        <v>311622</v>
      </c>
      <c r="C35" s="427">
        <v>209587268.80000001</v>
      </c>
      <c r="D35" s="428">
        <v>26175532104</v>
      </c>
      <c r="E35" s="429">
        <v>0</v>
      </c>
      <c r="F35" s="429">
        <v>12707044622</v>
      </c>
      <c r="G35" s="430">
        <v>7813554108</v>
      </c>
      <c r="H35" s="429">
        <v>689</v>
      </c>
      <c r="I35" s="429">
        <v>91284522.739999995</v>
      </c>
      <c r="J35" s="429">
        <v>0</v>
      </c>
      <c r="K35" s="429">
        <v>0</v>
      </c>
      <c r="L35" s="429">
        <v>74</v>
      </c>
      <c r="M35" s="429">
        <v>7912370.7999999998</v>
      </c>
      <c r="N35" s="429">
        <v>7</v>
      </c>
      <c r="O35" s="430">
        <v>3632136.8</v>
      </c>
      <c r="Q35" s="73"/>
      <c r="R35" s="73"/>
      <c r="S35" s="73"/>
      <c r="T35" s="73"/>
      <c r="U35" s="73"/>
      <c r="V35" s="73"/>
    </row>
    <row r="36" spans="1:22" x14ac:dyDescent="0.2">
      <c r="A36" s="258" t="s">
        <v>257</v>
      </c>
      <c r="B36" s="431">
        <v>908467</v>
      </c>
      <c r="C36" s="431">
        <v>866070722.10000002</v>
      </c>
      <c r="D36" s="432">
        <v>126720535655</v>
      </c>
      <c r="E36" s="433">
        <v>0</v>
      </c>
      <c r="F36" s="433">
        <v>45276839075</v>
      </c>
      <c r="G36" s="434">
        <v>58470279418</v>
      </c>
      <c r="H36" s="433">
        <v>1467</v>
      </c>
      <c r="I36" s="433">
        <v>230036727.66999999</v>
      </c>
      <c r="J36" s="433">
        <v>0</v>
      </c>
      <c r="K36" s="433">
        <v>0</v>
      </c>
      <c r="L36" s="433">
        <v>55</v>
      </c>
      <c r="M36" s="433">
        <v>8541404.5600000005</v>
      </c>
      <c r="N36" s="433">
        <v>76</v>
      </c>
      <c r="O36" s="434">
        <v>18536456.399999999</v>
      </c>
      <c r="Q36" s="73"/>
      <c r="R36" s="73"/>
      <c r="S36" s="73"/>
      <c r="T36" s="73"/>
      <c r="U36" s="73"/>
      <c r="V36" s="73"/>
    </row>
    <row r="37" spans="1:22" x14ac:dyDescent="0.2">
      <c r="A37" s="257" t="s">
        <v>258</v>
      </c>
      <c r="B37" s="427">
        <v>738820</v>
      </c>
      <c r="C37" s="427">
        <v>569762191.5</v>
      </c>
      <c r="D37" s="428">
        <v>115408728061</v>
      </c>
      <c r="E37" s="429">
        <v>0</v>
      </c>
      <c r="F37" s="429">
        <v>68910364430</v>
      </c>
      <c r="G37" s="430">
        <v>52644528777</v>
      </c>
      <c r="H37" s="429">
        <v>1170</v>
      </c>
      <c r="I37" s="429">
        <v>108225843.15000001</v>
      </c>
      <c r="J37" s="429">
        <v>0</v>
      </c>
      <c r="K37" s="429">
        <v>0</v>
      </c>
      <c r="L37" s="429">
        <v>349</v>
      </c>
      <c r="M37" s="429">
        <v>15779111.4</v>
      </c>
      <c r="N37" s="429">
        <v>20</v>
      </c>
      <c r="O37" s="430">
        <v>12332604.300000001</v>
      </c>
    </row>
    <row r="38" spans="1:22" x14ac:dyDescent="0.2">
      <c r="A38" s="258" t="s">
        <v>259</v>
      </c>
      <c r="B38" s="431">
        <v>194697</v>
      </c>
      <c r="C38" s="431">
        <v>257105922.69999999</v>
      </c>
      <c r="D38" s="432">
        <v>39878273005</v>
      </c>
      <c r="E38" s="433">
        <v>0</v>
      </c>
      <c r="F38" s="433">
        <v>15954076781</v>
      </c>
      <c r="G38" s="434">
        <v>14287507929</v>
      </c>
      <c r="H38" s="433">
        <v>228</v>
      </c>
      <c r="I38" s="433">
        <v>28134597.09</v>
      </c>
      <c r="J38" s="433">
        <v>0</v>
      </c>
      <c r="K38" s="433">
        <v>0</v>
      </c>
      <c r="L38" s="433">
        <v>20</v>
      </c>
      <c r="M38" s="433">
        <v>2720086.24</v>
      </c>
      <c r="N38" s="433">
        <v>4</v>
      </c>
      <c r="O38" s="434">
        <v>3002616.37</v>
      </c>
    </row>
    <row r="39" spans="1:22" x14ac:dyDescent="0.2">
      <c r="A39" s="257" t="s">
        <v>260</v>
      </c>
      <c r="B39" s="427">
        <v>322166</v>
      </c>
      <c r="C39" s="427">
        <v>447865957.80000001</v>
      </c>
      <c r="D39" s="428">
        <v>61792032890</v>
      </c>
      <c r="E39" s="429">
        <v>0</v>
      </c>
      <c r="F39" s="429">
        <v>22023919191</v>
      </c>
      <c r="G39" s="430">
        <v>20906564415</v>
      </c>
      <c r="H39" s="429">
        <v>376</v>
      </c>
      <c r="I39" s="429">
        <v>72729198.239999995</v>
      </c>
      <c r="J39" s="429">
        <v>0</v>
      </c>
      <c r="K39" s="429">
        <v>0</v>
      </c>
      <c r="L39" s="429">
        <v>33</v>
      </c>
      <c r="M39" s="429">
        <v>2416777.7999999998</v>
      </c>
      <c r="N39" s="429">
        <v>16</v>
      </c>
      <c r="O39" s="430">
        <v>3870474.45</v>
      </c>
    </row>
    <row r="40" spans="1:22" x14ac:dyDescent="0.2">
      <c r="A40" s="258" t="s">
        <v>261</v>
      </c>
      <c r="B40" s="431">
        <v>1028903</v>
      </c>
      <c r="C40" s="431">
        <v>775494539</v>
      </c>
      <c r="D40" s="432">
        <v>100294501357</v>
      </c>
      <c r="E40" s="433">
        <v>108864</v>
      </c>
      <c r="F40" s="433">
        <v>25269180739</v>
      </c>
      <c r="G40" s="434">
        <v>18929179678</v>
      </c>
      <c r="H40" s="433">
        <v>1770</v>
      </c>
      <c r="I40" s="433">
        <v>167352481.47</v>
      </c>
      <c r="J40" s="433">
        <v>0</v>
      </c>
      <c r="K40" s="433">
        <v>0</v>
      </c>
      <c r="L40" s="433">
        <v>114</v>
      </c>
      <c r="M40" s="433">
        <v>7779532.2400000002</v>
      </c>
      <c r="N40" s="433">
        <v>29</v>
      </c>
      <c r="O40" s="434">
        <v>10926010.4</v>
      </c>
    </row>
    <row r="41" spans="1:22" x14ac:dyDescent="0.2">
      <c r="A41" s="257" t="s">
        <v>262</v>
      </c>
      <c r="B41" s="427">
        <v>376602</v>
      </c>
      <c r="C41" s="427">
        <v>522129104.80000001</v>
      </c>
      <c r="D41" s="428">
        <v>68953612319</v>
      </c>
      <c r="E41" s="429">
        <v>0</v>
      </c>
      <c r="F41" s="429">
        <v>29787814226</v>
      </c>
      <c r="G41" s="430">
        <v>26006759093</v>
      </c>
      <c r="H41" s="429">
        <v>988</v>
      </c>
      <c r="I41" s="429">
        <v>104144995.06</v>
      </c>
      <c r="J41" s="429">
        <v>0</v>
      </c>
      <c r="K41" s="429">
        <v>0</v>
      </c>
      <c r="L41" s="429">
        <v>32</v>
      </c>
      <c r="M41" s="429">
        <v>3554815.96</v>
      </c>
      <c r="N41" s="429">
        <v>71</v>
      </c>
      <c r="O41" s="430">
        <v>40338331.600000001</v>
      </c>
    </row>
    <row r="42" spans="1:22" x14ac:dyDescent="0.2">
      <c r="A42" s="258" t="s">
        <v>263</v>
      </c>
      <c r="B42" s="431">
        <v>271994</v>
      </c>
      <c r="C42" s="431">
        <v>374449116</v>
      </c>
      <c r="D42" s="432">
        <v>47980876591</v>
      </c>
      <c r="E42" s="433">
        <v>0</v>
      </c>
      <c r="F42" s="433">
        <v>24789715829</v>
      </c>
      <c r="G42" s="434">
        <v>6508257370</v>
      </c>
      <c r="H42" s="433">
        <v>626</v>
      </c>
      <c r="I42" s="433">
        <v>93931863.810000002</v>
      </c>
      <c r="J42" s="433">
        <v>0</v>
      </c>
      <c r="K42" s="433">
        <v>0</v>
      </c>
      <c r="L42" s="433">
        <v>48</v>
      </c>
      <c r="M42" s="433">
        <v>6507137</v>
      </c>
      <c r="N42" s="433">
        <v>232</v>
      </c>
      <c r="O42" s="434">
        <v>67486012.099999994</v>
      </c>
    </row>
    <row r="43" spans="1:22" x14ac:dyDescent="0.2">
      <c r="A43" s="257" t="s">
        <v>264</v>
      </c>
      <c r="B43" s="427">
        <v>398026</v>
      </c>
      <c r="C43" s="427">
        <v>468340949.89999998</v>
      </c>
      <c r="D43" s="428">
        <v>76643945097</v>
      </c>
      <c r="E43" s="429">
        <v>0</v>
      </c>
      <c r="F43" s="429">
        <v>26649093485</v>
      </c>
      <c r="G43" s="430">
        <v>17876720468</v>
      </c>
      <c r="H43" s="429">
        <v>570</v>
      </c>
      <c r="I43" s="429">
        <v>63736749.719999999</v>
      </c>
      <c r="J43" s="429">
        <v>0</v>
      </c>
      <c r="K43" s="429">
        <v>0</v>
      </c>
      <c r="L43" s="429">
        <v>42</v>
      </c>
      <c r="M43" s="429">
        <v>4449475.37</v>
      </c>
      <c r="N43" s="429">
        <v>10</v>
      </c>
      <c r="O43" s="430">
        <v>4467738.5199999996</v>
      </c>
    </row>
    <row r="44" spans="1:22" x14ac:dyDescent="0.2">
      <c r="A44" s="258" t="s">
        <v>265</v>
      </c>
      <c r="B44" s="431">
        <v>168208</v>
      </c>
      <c r="C44" s="431">
        <v>156890893.90000001</v>
      </c>
      <c r="D44" s="432">
        <v>25227642750</v>
      </c>
      <c r="E44" s="433">
        <v>0</v>
      </c>
      <c r="F44" s="433">
        <v>10386551601</v>
      </c>
      <c r="G44" s="434">
        <v>6032332698</v>
      </c>
      <c r="H44" s="433">
        <v>156</v>
      </c>
      <c r="I44" s="433">
        <v>21993133.210000001</v>
      </c>
      <c r="J44" s="433">
        <v>0</v>
      </c>
      <c r="K44" s="433">
        <v>0</v>
      </c>
      <c r="L44" s="433">
        <v>11</v>
      </c>
      <c r="M44" s="433">
        <v>3201684.4</v>
      </c>
      <c r="N44" s="433">
        <v>4</v>
      </c>
      <c r="O44" s="434">
        <v>179155.92</v>
      </c>
    </row>
    <row r="45" spans="1:22" x14ac:dyDescent="0.2">
      <c r="A45" s="257" t="s">
        <v>266</v>
      </c>
      <c r="B45" s="427">
        <v>728005</v>
      </c>
      <c r="C45" s="427">
        <v>931710968.5</v>
      </c>
      <c r="D45" s="428">
        <v>140532157370</v>
      </c>
      <c r="E45" s="429">
        <v>0</v>
      </c>
      <c r="F45" s="429">
        <v>38853525542</v>
      </c>
      <c r="G45" s="430">
        <v>24158163045</v>
      </c>
      <c r="H45" s="429">
        <v>1368</v>
      </c>
      <c r="I45" s="429">
        <v>149644403.43000001</v>
      </c>
      <c r="J45" s="429">
        <v>0</v>
      </c>
      <c r="K45" s="429">
        <v>0</v>
      </c>
      <c r="L45" s="429">
        <v>133</v>
      </c>
      <c r="M45" s="429">
        <v>14114000.1</v>
      </c>
      <c r="N45" s="429">
        <v>38</v>
      </c>
      <c r="O45" s="430">
        <v>14717909.5</v>
      </c>
    </row>
    <row r="46" spans="1:22" x14ac:dyDescent="0.2">
      <c r="A46" s="258" t="s">
        <v>267</v>
      </c>
      <c r="B46" s="431">
        <v>298965</v>
      </c>
      <c r="C46" s="431">
        <v>351303411.10000002</v>
      </c>
      <c r="D46" s="432">
        <v>50385071498</v>
      </c>
      <c r="E46" s="433">
        <v>0</v>
      </c>
      <c r="F46" s="433">
        <v>9893013527</v>
      </c>
      <c r="G46" s="434">
        <v>9503568495</v>
      </c>
      <c r="H46" s="433">
        <v>573</v>
      </c>
      <c r="I46" s="433">
        <v>74339595.379999995</v>
      </c>
      <c r="J46" s="433">
        <v>0</v>
      </c>
      <c r="K46" s="437">
        <v>0</v>
      </c>
      <c r="L46" s="433">
        <v>18</v>
      </c>
      <c r="M46" s="437">
        <v>1865580</v>
      </c>
      <c r="N46" s="433">
        <v>118</v>
      </c>
      <c r="O46" s="434">
        <v>33329691.800000001</v>
      </c>
    </row>
    <row r="47" spans="1:22" x14ac:dyDescent="0.2">
      <c r="A47" s="257" t="s">
        <v>268</v>
      </c>
      <c r="B47" s="427">
        <v>134132</v>
      </c>
      <c r="C47" s="427">
        <v>214770812.30000001</v>
      </c>
      <c r="D47" s="428">
        <v>0</v>
      </c>
      <c r="E47" s="429">
        <v>0</v>
      </c>
      <c r="F47" s="429">
        <v>8057691052</v>
      </c>
      <c r="G47" s="430">
        <v>16150725258</v>
      </c>
      <c r="H47" s="429">
        <v>0</v>
      </c>
      <c r="I47" s="429">
        <v>0</v>
      </c>
      <c r="J47" s="429">
        <v>0</v>
      </c>
      <c r="K47" s="438">
        <v>0</v>
      </c>
      <c r="L47" s="429">
        <v>12</v>
      </c>
      <c r="M47" s="438">
        <v>2009960</v>
      </c>
      <c r="N47" s="429">
        <v>0</v>
      </c>
      <c r="O47" s="430">
        <v>0</v>
      </c>
    </row>
    <row r="48" spans="1:22" x14ac:dyDescent="0.2">
      <c r="A48" s="258" t="s">
        <v>269</v>
      </c>
      <c r="B48" s="431">
        <v>381</v>
      </c>
      <c r="C48" s="431">
        <v>1082267.06</v>
      </c>
      <c r="D48" s="432">
        <v>485300881</v>
      </c>
      <c r="E48" s="433">
        <v>0</v>
      </c>
      <c r="F48" s="433">
        <v>953409520</v>
      </c>
      <c r="G48" s="434">
        <v>139596121</v>
      </c>
      <c r="H48" s="432">
        <v>0</v>
      </c>
      <c r="I48" s="437">
        <v>0</v>
      </c>
      <c r="J48" s="437">
        <v>0</v>
      </c>
      <c r="K48" s="437">
        <v>0</v>
      </c>
      <c r="L48" s="437">
        <v>0</v>
      </c>
      <c r="M48" s="437">
        <v>0</v>
      </c>
      <c r="N48" s="437">
        <v>0</v>
      </c>
      <c r="O48" s="436">
        <v>0</v>
      </c>
    </row>
    <row r="49" spans="1:17" x14ac:dyDescent="0.2">
      <c r="A49" s="257" t="s">
        <v>270</v>
      </c>
      <c r="B49" s="427">
        <v>26544</v>
      </c>
      <c r="C49" s="427">
        <v>28856617.940000001</v>
      </c>
      <c r="D49" s="428">
        <v>2242053832</v>
      </c>
      <c r="E49" s="429">
        <v>0</v>
      </c>
      <c r="F49" s="429">
        <v>1800000</v>
      </c>
      <c r="G49" s="430">
        <v>0</v>
      </c>
      <c r="H49" s="428">
        <v>64760</v>
      </c>
      <c r="I49" s="438">
        <v>8108451223.6099997</v>
      </c>
      <c r="J49" s="438">
        <v>0</v>
      </c>
      <c r="K49" s="438">
        <v>0</v>
      </c>
      <c r="L49" s="438">
        <v>525</v>
      </c>
      <c r="M49" s="438">
        <v>97623983.299999997</v>
      </c>
      <c r="N49" s="438">
        <v>5381</v>
      </c>
      <c r="O49" s="435">
        <v>2698195173</v>
      </c>
    </row>
    <row r="50" spans="1:17" x14ac:dyDescent="0.2">
      <c r="A50" s="265" t="s">
        <v>28</v>
      </c>
      <c r="B50" s="445">
        <v>139008</v>
      </c>
      <c r="C50" s="445">
        <v>9346250200.8999996</v>
      </c>
      <c r="D50" s="446">
        <v>1502489381134</v>
      </c>
      <c r="E50" s="447">
        <v>1142472</v>
      </c>
      <c r="F50" s="447">
        <v>250127847498</v>
      </c>
      <c r="G50" s="448">
        <v>581308943670</v>
      </c>
      <c r="H50" s="446">
        <v>27005</v>
      </c>
      <c r="I50" s="447">
        <v>1692527655.1900001</v>
      </c>
      <c r="J50" s="447">
        <v>0</v>
      </c>
      <c r="K50" s="447">
        <v>0</v>
      </c>
      <c r="L50" s="447">
        <v>110</v>
      </c>
      <c r="M50" s="447">
        <v>16963559.329999998</v>
      </c>
      <c r="N50" s="447">
        <v>15</v>
      </c>
      <c r="O50" s="448">
        <v>5063219.62</v>
      </c>
    </row>
    <row r="51" spans="1:17" s="82" customFormat="1" ht="13.5" thickBot="1" x14ac:dyDescent="0.25">
      <c r="A51" s="266" t="s">
        <v>9</v>
      </c>
      <c r="B51" s="449">
        <f>SUM(B16:B50)</f>
        <v>34380453</v>
      </c>
      <c r="C51" s="449">
        <f t="shared" ref="C51:O51" si="0">SUM(C16:C50)</f>
        <v>64955547566.500008</v>
      </c>
      <c r="D51" s="450">
        <f t="shared" si="0"/>
        <v>8258210631122</v>
      </c>
      <c r="E51" s="451">
        <f t="shared" si="0"/>
        <v>37278303926</v>
      </c>
      <c r="F51" s="451">
        <f t="shared" si="0"/>
        <v>2688701901352</v>
      </c>
      <c r="G51" s="452">
        <f t="shared" si="0"/>
        <v>3217635215605</v>
      </c>
      <c r="H51" s="450">
        <f t="shared" si="0"/>
        <v>170329</v>
      </c>
      <c r="I51" s="451">
        <f t="shared" si="0"/>
        <v>19118066575.959995</v>
      </c>
      <c r="J51" s="451">
        <f t="shared" si="0"/>
        <v>11</v>
      </c>
      <c r="K51" s="451">
        <f t="shared" si="0"/>
        <v>284117.66000000003</v>
      </c>
      <c r="L51" s="451">
        <f t="shared" si="0"/>
        <v>6976</v>
      </c>
      <c r="M51" s="451">
        <f t="shared" si="0"/>
        <v>635698735.05000007</v>
      </c>
      <c r="N51" s="451">
        <f t="shared" si="0"/>
        <v>9518</v>
      </c>
      <c r="O51" s="453">
        <f t="shared" si="0"/>
        <v>4158317631.1799998</v>
      </c>
    </row>
    <row r="52" spans="1:17" ht="19.5" customHeight="1" x14ac:dyDescent="0.2">
      <c r="A52" s="685" t="s">
        <v>39</v>
      </c>
      <c r="B52" s="685"/>
      <c r="C52" s="685"/>
      <c r="D52" s="685"/>
      <c r="E52" s="685"/>
      <c r="F52" s="685"/>
      <c r="G52" s="685"/>
      <c r="H52" s="685"/>
      <c r="I52" s="685"/>
      <c r="J52" s="685"/>
      <c r="K52" s="685"/>
      <c r="L52" s="685"/>
      <c r="M52" s="685"/>
      <c r="N52" s="685"/>
      <c r="O52" s="685"/>
    </row>
    <row r="53" spans="1:17" x14ac:dyDescent="0.2">
      <c r="A53" s="129" t="s">
        <v>274</v>
      </c>
    </row>
    <row r="54" spans="1:17" x14ac:dyDescent="0.2">
      <c r="A54" s="127"/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</row>
    <row r="55" spans="1:17" x14ac:dyDescent="0.2">
      <c r="A55" s="261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27"/>
      <c r="Q55" s="127"/>
    </row>
    <row r="56" spans="1:17" x14ac:dyDescent="0.2">
      <c r="A56" s="262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27"/>
      <c r="Q56" s="127"/>
    </row>
    <row r="57" spans="1:17" x14ac:dyDescent="0.2">
      <c r="A57" s="127"/>
      <c r="B57" s="127"/>
      <c r="C57" s="127"/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</row>
    <row r="58" spans="1:17" x14ac:dyDescent="0.2">
      <c r="A58" s="127"/>
      <c r="B58" s="127"/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</row>
    <row r="59" spans="1:17" x14ac:dyDescent="0.2">
      <c r="A59" s="127"/>
      <c r="B59" s="127"/>
      <c r="C59" s="127"/>
      <c r="D59" s="127"/>
      <c r="E59" s="127"/>
      <c r="F59" s="127"/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</row>
  </sheetData>
  <mergeCells count="23">
    <mergeCell ref="A52:O52"/>
    <mergeCell ref="F13:F15"/>
    <mergeCell ref="G13:G15"/>
    <mergeCell ref="H13:I14"/>
    <mergeCell ref="J13:K14"/>
    <mergeCell ref="L13:M14"/>
    <mergeCell ref="N13:O14"/>
    <mergeCell ref="A9:O9"/>
    <mergeCell ref="A10:O10"/>
    <mergeCell ref="A11:O11"/>
    <mergeCell ref="A12:A15"/>
    <mergeCell ref="B12:B15"/>
    <mergeCell ref="C12:C15"/>
    <mergeCell ref="D12:G12"/>
    <mergeCell ref="H12:O12"/>
    <mergeCell ref="D13:D15"/>
    <mergeCell ref="E13:E15"/>
    <mergeCell ref="A8:O8"/>
    <mergeCell ref="A2:O2"/>
    <mergeCell ref="A3:O3"/>
    <mergeCell ref="A4:O4"/>
    <mergeCell ref="A6:O6"/>
    <mergeCell ref="A7:O7"/>
  </mergeCells>
  <printOptions horizontalCentered="1" verticalCentered="1"/>
  <pageMargins left="0.23622047244094491" right="0.23622047244094491" top="0.39370078740157483" bottom="0.43307086614173229" header="0.31496062992125984" footer="0.31496062992125984"/>
  <pageSetup scale="85" firstPageNumber="58" fitToWidth="0" orientation="landscape" useFirstPageNumber="1" r:id="rId1"/>
  <headerFooter alignWithMargins="0">
    <oddFooter>&amp;R&amp;8&amp;P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syncVertical="1" syncRef="A1" transitionEvaluation="1" codeName="Hoja49">
    <pageSetUpPr fitToPage="1"/>
  </sheetPr>
  <dimension ref="A1:V59"/>
  <sheetViews>
    <sheetView showGridLines="0" view="pageBreakPreview" zoomScaleNormal="96" zoomScaleSheetLayoutView="75" workbookViewId="0"/>
  </sheetViews>
  <sheetFormatPr baseColWidth="10" defaultColWidth="9.7109375" defaultRowHeight="12.75" x14ac:dyDescent="0.2"/>
  <cols>
    <col min="1" max="1" width="23" style="81" customWidth="1"/>
    <col min="2" max="2" width="10.85546875" style="81" customWidth="1"/>
    <col min="3" max="3" width="10.7109375" style="81" customWidth="1"/>
    <col min="4" max="4" width="11.28515625" style="81" customWidth="1"/>
    <col min="5" max="5" width="10.140625" style="81" customWidth="1"/>
    <col min="6" max="6" width="12.28515625" style="81" customWidth="1"/>
    <col min="7" max="7" width="12.85546875" style="81" customWidth="1"/>
    <col min="8" max="8" width="6.7109375" style="81" customWidth="1"/>
    <col min="9" max="9" width="8.7109375" style="81" customWidth="1"/>
    <col min="10" max="11" width="6.42578125" style="81" customWidth="1"/>
    <col min="12" max="12" width="6.7109375" style="81" customWidth="1"/>
    <col min="13" max="13" width="8.7109375" style="81" customWidth="1"/>
    <col min="14" max="14" width="6.7109375" style="81" customWidth="1"/>
    <col min="15" max="15" width="8.7109375" style="81" customWidth="1"/>
    <col min="16" max="23" width="7.7109375" style="81" customWidth="1"/>
    <col min="24" max="16384" width="9.7109375" style="81"/>
  </cols>
  <sheetData>
    <row r="1" spans="1:20" ht="4.5" customHeight="1" x14ac:dyDescent="0.2">
      <c r="R1" s="73"/>
      <c r="S1" s="73"/>
      <c r="T1" s="73"/>
    </row>
    <row r="2" spans="1:20" ht="14.25" x14ac:dyDescent="0.2">
      <c r="A2" s="664" t="s">
        <v>223</v>
      </c>
      <c r="B2" s="664"/>
      <c r="C2" s="664"/>
      <c r="D2" s="664"/>
      <c r="E2" s="664"/>
      <c r="F2" s="664"/>
      <c r="G2" s="664"/>
      <c r="H2" s="664"/>
      <c r="I2" s="664"/>
      <c r="J2" s="664"/>
      <c r="K2" s="664"/>
      <c r="L2" s="664"/>
      <c r="M2" s="664"/>
      <c r="N2" s="664"/>
      <c r="O2" s="664"/>
      <c r="R2" s="73"/>
      <c r="S2" s="73"/>
    </row>
    <row r="3" spans="1:20" s="127" customFormat="1" ht="14.25" x14ac:dyDescent="0.2">
      <c r="A3" s="664" t="s">
        <v>224</v>
      </c>
      <c r="B3" s="664"/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Q3" s="98"/>
      <c r="R3" s="98"/>
      <c r="S3" s="98"/>
    </row>
    <row r="4" spans="1:20" s="250" customFormat="1" ht="11.25" x14ac:dyDescent="0.2">
      <c r="A4" s="652"/>
      <c r="B4" s="652"/>
      <c r="C4" s="652"/>
      <c r="D4" s="652"/>
      <c r="E4" s="652"/>
      <c r="F4" s="652"/>
      <c r="G4" s="652"/>
      <c r="H4" s="652"/>
      <c r="I4" s="652"/>
      <c r="J4" s="652"/>
      <c r="K4" s="652"/>
      <c r="L4" s="652"/>
      <c r="M4" s="652"/>
      <c r="N4" s="652"/>
      <c r="O4" s="652"/>
    </row>
    <row r="5" spans="1:20" s="250" customFormat="1" ht="11.25" x14ac:dyDescent="0.2"/>
    <row r="6" spans="1:20" s="250" customFormat="1" x14ac:dyDescent="0.2">
      <c r="A6" s="665" t="s">
        <v>284</v>
      </c>
      <c r="B6" s="665"/>
      <c r="C6" s="665"/>
      <c r="D6" s="665"/>
      <c r="E6" s="665"/>
      <c r="F6" s="665"/>
      <c r="G6" s="665"/>
      <c r="H6" s="665"/>
      <c r="I6" s="665"/>
      <c r="J6" s="665"/>
      <c r="K6" s="665"/>
      <c r="L6" s="665"/>
      <c r="M6" s="665"/>
      <c r="N6" s="665"/>
      <c r="O6" s="665"/>
    </row>
    <row r="7" spans="1:20" s="250" customFormat="1" ht="11.25" x14ac:dyDescent="0.2">
      <c r="A7" s="663"/>
      <c r="B7" s="663"/>
      <c r="C7" s="663"/>
      <c r="D7" s="663"/>
      <c r="E7" s="663"/>
      <c r="F7" s="663"/>
      <c r="G7" s="663"/>
      <c r="H7" s="663"/>
      <c r="I7" s="663"/>
      <c r="J7" s="663"/>
      <c r="K7" s="663"/>
      <c r="L7" s="663"/>
      <c r="M7" s="663"/>
      <c r="N7" s="663"/>
      <c r="O7" s="663"/>
    </row>
    <row r="8" spans="1:20" s="250" customFormat="1" x14ac:dyDescent="0.2">
      <c r="A8" s="651" t="s">
        <v>65</v>
      </c>
      <c r="B8" s="651"/>
      <c r="C8" s="651"/>
      <c r="D8" s="651"/>
      <c r="E8" s="651"/>
      <c r="F8" s="651"/>
      <c r="G8" s="651"/>
      <c r="H8" s="651"/>
      <c r="I8" s="651"/>
      <c r="J8" s="651"/>
      <c r="K8" s="651"/>
      <c r="L8" s="651"/>
      <c r="M8" s="651"/>
      <c r="N8" s="651"/>
      <c r="O8" s="651"/>
    </row>
    <row r="9" spans="1:20" s="250" customFormat="1" ht="11.25" x14ac:dyDescent="0.2">
      <c r="A9" s="652"/>
      <c r="B9" s="652"/>
      <c r="C9" s="652"/>
      <c r="D9" s="652"/>
      <c r="E9" s="652"/>
      <c r="F9" s="652"/>
      <c r="G9" s="652"/>
      <c r="H9" s="652"/>
      <c r="I9" s="652"/>
      <c r="J9" s="652"/>
      <c r="K9" s="652"/>
      <c r="L9" s="652"/>
      <c r="M9" s="652"/>
      <c r="N9" s="652"/>
      <c r="O9" s="652"/>
    </row>
    <row r="10" spans="1:20" s="251" customFormat="1" ht="13.5" customHeight="1" x14ac:dyDescent="0.2">
      <c r="A10" s="651" t="s">
        <v>23</v>
      </c>
      <c r="B10" s="651"/>
      <c r="C10" s="651"/>
      <c r="D10" s="651"/>
      <c r="E10" s="651"/>
      <c r="F10" s="651"/>
      <c r="G10" s="651"/>
      <c r="H10" s="651"/>
      <c r="I10" s="651"/>
      <c r="J10" s="651"/>
      <c r="K10" s="651"/>
      <c r="L10" s="651"/>
      <c r="M10" s="651"/>
      <c r="N10" s="651"/>
      <c r="O10" s="651"/>
    </row>
    <row r="11" spans="1:20" s="251" customFormat="1" ht="13.5" customHeight="1" thickBot="1" x14ac:dyDescent="0.25">
      <c r="A11" s="653"/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</row>
    <row r="12" spans="1:20" s="73" customFormat="1" ht="15" customHeight="1" x14ac:dyDescent="0.15">
      <c r="A12" s="654" t="s">
        <v>225</v>
      </c>
      <c r="B12" s="657" t="s">
        <v>226</v>
      </c>
      <c r="C12" s="657" t="s">
        <v>227</v>
      </c>
      <c r="D12" s="660" t="s">
        <v>228</v>
      </c>
      <c r="E12" s="661"/>
      <c r="F12" s="661"/>
      <c r="G12" s="662"/>
      <c r="H12" s="660" t="s">
        <v>229</v>
      </c>
      <c r="I12" s="661"/>
      <c r="J12" s="661"/>
      <c r="K12" s="661"/>
      <c r="L12" s="661"/>
      <c r="M12" s="661"/>
      <c r="N12" s="661"/>
      <c r="O12" s="662"/>
    </row>
    <row r="13" spans="1:20" s="73" customFormat="1" ht="10.5" customHeight="1" x14ac:dyDescent="0.15">
      <c r="A13" s="655"/>
      <c r="B13" s="658"/>
      <c r="C13" s="658"/>
      <c r="D13" s="666" t="s">
        <v>230</v>
      </c>
      <c r="E13" s="686" t="s">
        <v>231</v>
      </c>
      <c r="F13" s="676" t="s">
        <v>273</v>
      </c>
      <c r="G13" s="677" t="s">
        <v>233</v>
      </c>
      <c r="H13" s="680" t="s">
        <v>234</v>
      </c>
      <c r="I13" s="681"/>
      <c r="J13" s="684" t="s">
        <v>231</v>
      </c>
      <c r="K13" s="681"/>
      <c r="L13" s="684" t="s">
        <v>273</v>
      </c>
      <c r="M13" s="681"/>
      <c r="N13" s="669" t="s">
        <v>233</v>
      </c>
      <c r="O13" s="670"/>
    </row>
    <row r="14" spans="1:20" s="73" customFormat="1" ht="10.5" customHeight="1" x14ac:dyDescent="0.15">
      <c r="A14" s="655"/>
      <c r="B14" s="658"/>
      <c r="C14" s="658"/>
      <c r="D14" s="667"/>
      <c r="E14" s="687"/>
      <c r="F14" s="674"/>
      <c r="G14" s="678"/>
      <c r="H14" s="682"/>
      <c r="I14" s="683"/>
      <c r="J14" s="671"/>
      <c r="K14" s="683"/>
      <c r="L14" s="671"/>
      <c r="M14" s="683"/>
      <c r="N14" s="671"/>
      <c r="O14" s="672"/>
    </row>
    <row r="15" spans="1:20" s="73" customFormat="1" ht="10.5" customHeight="1" thickBot="1" x14ac:dyDescent="0.2">
      <c r="A15" s="656"/>
      <c r="B15" s="659"/>
      <c r="C15" s="659"/>
      <c r="D15" s="668"/>
      <c r="E15" s="688"/>
      <c r="F15" s="675"/>
      <c r="G15" s="679"/>
      <c r="H15" s="252" t="s">
        <v>235</v>
      </c>
      <c r="I15" s="252" t="s">
        <v>236</v>
      </c>
      <c r="J15" s="253" t="s">
        <v>235</v>
      </c>
      <c r="K15" s="252" t="s">
        <v>236</v>
      </c>
      <c r="L15" s="253" t="s">
        <v>235</v>
      </c>
      <c r="M15" s="252" t="s">
        <v>236</v>
      </c>
      <c r="N15" s="253" t="s">
        <v>235</v>
      </c>
      <c r="O15" s="254" t="s">
        <v>236</v>
      </c>
    </row>
    <row r="16" spans="1:20" x14ac:dyDescent="0.2">
      <c r="A16" s="255" t="s">
        <v>237</v>
      </c>
      <c r="B16" s="423">
        <v>0</v>
      </c>
      <c r="C16" s="423">
        <v>0</v>
      </c>
      <c r="D16" s="424">
        <v>0</v>
      </c>
      <c r="E16" s="425">
        <v>0</v>
      </c>
      <c r="F16" s="425">
        <v>0</v>
      </c>
      <c r="G16" s="426">
        <v>0</v>
      </c>
      <c r="H16" s="425">
        <v>0</v>
      </c>
      <c r="I16" s="425">
        <v>0</v>
      </c>
      <c r="J16" s="425">
        <v>0</v>
      </c>
      <c r="K16" s="425">
        <v>0</v>
      </c>
      <c r="L16" s="425">
        <v>0</v>
      </c>
      <c r="M16" s="425">
        <v>0</v>
      </c>
      <c r="N16" s="425">
        <v>0</v>
      </c>
      <c r="O16" s="426">
        <v>0</v>
      </c>
    </row>
    <row r="17" spans="1:15" x14ac:dyDescent="0.2">
      <c r="A17" s="257" t="s">
        <v>238</v>
      </c>
      <c r="B17" s="427">
        <v>121</v>
      </c>
      <c r="C17" s="427">
        <v>616658.14</v>
      </c>
      <c r="D17" s="428">
        <v>349018153</v>
      </c>
      <c r="E17" s="429">
        <v>0</v>
      </c>
      <c r="F17" s="429">
        <v>321712032</v>
      </c>
      <c r="G17" s="430">
        <v>321712032</v>
      </c>
      <c r="H17" s="429">
        <v>0</v>
      </c>
      <c r="I17" s="429">
        <v>0</v>
      </c>
      <c r="J17" s="429">
        <v>0</v>
      </c>
      <c r="K17" s="429">
        <v>0</v>
      </c>
      <c r="L17" s="429">
        <v>0</v>
      </c>
      <c r="M17" s="429">
        <v>0</v>
      </c>
      <c r="N17" s="429">
        <v>0</v>
      </c>
      <c r="O17" s="430">
        <v>0</v>
      </c>
    </row>
    <row r="18" spans="1:15" x14ac:dyDescent="0.2">
      <c r="A18" s="258" t="s">
        <v>239</v>
      </c>
      <c r="B18" s="431">
        <v>3</v>
      </c>
      <c r="C18" s="431">
        <v>108877.71</v>
      </c>
      <c r="D18" s="432">
        <v>20488674</v>
      </c>
      <c r="E18" s="433">
        <v>0</v>
      </c>
      <c r="F18" s="433">
        <v>0</v>
      </c>
      <c r="G18" s="434">
        <v>20488674</v>
      </c>
      <c r="H18" s="433">
        <v>0</v>
      </c>
      <c r="I18" s="433">
        <v>0</v>
      </c>
      <c r="J18" s="433">
        <v>0</v>
      </c>
      <c r="K18" s="433">
        <v>0</v>
      </c>
      <c r="L18" s="433">
        <v>0</v>
      </c>
      <c r="M18" s="433">
        <v>0</v>
      </c>
      <c r="N18" s="433">
        <v>0</v>
      </c>
      <c r="O18" s="434">
        <v>0</v>
      </c>
    </row>
    <row r="19" spans="1:15" x14ac:dyDescent="0.2">
      <c r="A19" s="257" t="s">
        <v>240</v>
      </c>
      <c r="B19" s="427">
        <v>0</v>
      </c>
      <c r="C19" s="427">
        <v>0</v>
      </c>
      <c r="D19" s="428">
        <v>0</v>
      </c>
      <c r="E19" s="429">
        <v>0</v>
      </c>
      <c r="F19" s="429">
        <v>0</v>
      </c>
      <c r="G19" s="430">
        <v>0</v>
      </c>
      <c r="H19" s="429">
        <v>0</v>
      </c>
      <c r="I19" s="429">
        <v>0</v>
      </c>
      <c r="J19" s="429">
        <v>0</v>
      </c>
      <c r="K19" s="429">
        <v>0</v>
      </c>
      <c r="L19" s="429">
        <v>0</v>
      </c>
      <c r="M19" s="429">
        <v>0</v>
      </c>
      <c r="N19" s="429">
        <v>0</v>
      </c>
      <c r="O19" s="430">
        <v>0</v>
      </c>
    </row>
    <row r="20" spans="1:15" x14ac:dyDescent="0.2">
      <c r="A20" s="258" t="s">
        <v>241</v>
      </c>
      <c r="B20" s="431">
        <v>0</v>
      </c>
      <c r="C20" s="431">
        <v>0</v>
      </c>
      <c r="D20" s="432">
        <v>0</v>
      </c>
      <c r="E20" s="433">
        <v>0</v>
      </c>
      <c r="F20" s="433">
        <v>0</v>
      </c>
      <c r="G20" s="434">
        <v>0</v>
      </c>
      <c r="H20" s="433">
        <v>0</v>
      </c>
      <c r="I20" s="433">
        <v>0</v>
      </c>
      <c r="J20" s="433">
        <v>0</v>
      </c>
      <c r="K20" s="433">
        <v>0</v>
      </c>
      <c r="L20" s="433">
        <v>0</v>
      </c>
      <c r="M20" s="433">
        <v>0</v>
      </c>
      <c r="N20" s="433">
        <v>0</v>
      </c>
      <c r="O20" s="434">
        <v>0</v>
      </c>
    </row>
    <row r="21" spans="1:15" x14ac:dyDescent="0.2">
      <c r="A21" s="257" t="s">
        <v>242</v>
      </c>
      <c r="B21" s="427">
        <v>0</v>
      </c>
      <c r="C21" s="427">
        <v>0</v>
      </c>
      <c r="D21" s="428">
        <v>0</v>
      </c>
      <c r="E21" s="429">
        <v>0</v>
      </c>
      <c r="F21" s="429">
        <v>0</v>
      </c>
      <c r="G21" s="430">
        <v>0</v>
      </c>
      <c r="H21" s="429">
        <v>0</v>
      </c>
      <c r="I21" s="429">
        <v>0</v>
      </c>
      <c r="J21" s="429">
        <v>0</v>
      </c>
      <c r="K21" s="429">
        <v>0</v>
      </c>
      <c r="L21" s="429">
        <v>0</v>
      </c>
      <c r="M21" s="429">
        <v>0</v>
      </c>
      <c r="N21" s="429">
        <v>0</v>
      </c>
      <c r="O21" s="430">
        <v>0</v>
      </c>
    </row>
    <row r="22" spans="1:15" x14ac:dyDescent="0.2">
      <c r="A22" s="258" t="s">
        <v>243</v>
      </c>
      <c r="B22" s="431">
        <v>0</v>
      </c>
      <c r="C22" s="431">
        <v>0</v>
      </c>
      <c r="D22" s="443">
        <v>0</v>
      </c>
      <c r="E22" s="437">
        <v>0</v>
      </c>
      <c r="F22" s="433">
        <v>0</v>
      </c>
      <c r="G22" s="434">
        <v>0</v>
      </c>
      <c r="H22" s="433">
        <v>0</v>
      </c>
      <c r="I22" s="433">
        <v>0</v>
      </c>
      <c r="J22" s="433">
        <v>0</v>
      </c>
      <c r="K22" s="433">
        <v>0</v>
      </c>
      <c r="L22" s="433">
        <v>0</v>
      </c>
      <c r="M22" s="433">
        <v>0</v>
      </c>
      <c r="N22" s="433">
        <v>0</v>
      </c>
      <c r="O22" s="434">
        <v>0</v>
      </c>
    </row>
    <row r="23" spans="1:15" x14ac:dyDescent="0.2">
      <c r="A23" s="257" t="s">
        <v>244</v>
      </c>
      <c r="B23" s="427">
        <v>0</v>
      </c>
      <c r="C23" s="427">
        <v>0</v>
      </c>
      <c r="D23" s="444">
        <v>0</v>
      </c>
      <c r="E23" s="438">
        <v>0</v>
      </c>
      <c r="F23" s="429">
        <v>0</v>
      </c>
      <c r="G23" s="430">
        <v>0</v>
      </c>
      <c r="H23" s="429">
        <v>0</v>
      </c>
      <c r="I23" s="429">
        <v>0</v>
      </c>
      <c r="J23" s="429">
        <v>0</v>
      </c>
      <c r="K23" s="429">
        <v>0</v>
      </c>
      <c r="L23" s="429">
        <v>0</v>
      </c>
      <c r="M23" s="429">
        <v>0</v>
      </c>
      <c r="N23" s="429">
        <v>0</v>
      </c>
      <c r="O23" s="430">
        <v>0</v>
      </c>
    </row>
    <row r="24" spans="1:15" x14ac:dyDescent="0.2">
      <c r="A24" s="258" t="s">
        <v>245</v>
      </c>
      <c r="B24" s="431">
        <v>6626</v>
      </c>
      <c r="C24" s="431">
        <v>11347861.68</v>
      </c>
      <c r="D24" s="443">
        <v>135723000000</v>
      </c>
      <c r="E24" s="437">
        <v>0</v>
      </c>
      <c r="F24" s="433">
        <v>0</v>
      </c>
      <c r="G24" s="434">
        <v>168911240</v>
      </c>
      <c r="H24" s="433">
        <v>1</v>
      </c>
      <c r="I24" s="433">
        <v>931965.63</v>
      </c>
      <c r="J24" s="433">
        <v>0</v>
      </c>
      <c r="K24" s="433">
        <v>0</v>
      </c>
      <c r="L24" s="433">
        <v>0</v>
      </c>
      <c r="M24" s="433">
        <v>0</v>
      </c>
      <c r="N24" s="433">
        <v>1</v>
      </c>
      <c r="O24" s="434">
        <v>4986823.5</v>
      </c>
    </row>
    <row r="25" spans="1:15" x14ac:dyDescent="0.2">
      <c r="A25" s="257" t="s">
        <v>246</v>
      </c>
      <c r="B25" s="427">
        <v>0</v>
      </c>
      <c r="C25" s="427">
        <v>0</v>
      </c>
      <c r="D25" s="444">
        <v>0</v>
      </c>
      <c r="E25" s="438">
        <v>0</v>
      </c>
      <c r="F25" s="429">
        <v>0</v>
      </c>
      <c r="G25" s="430">
        <v>0</v>
      </c>
      <c r="H25" s="429">
        <v>0</v>
      </c>
      <c r="I25" s="429">
        <v>0</v>
      </c>
      <c r="J25" s="429">
        <v>0</v>
      </c>
      <c r="K25" s="429">
        <v>0</v>
      </c>
      <c r="L25" s="429">
        <v>0</v>
      </c>
      <c r="M25" s="429">
        <v>0</v>
      </c>
      <c r="N25" s="429">
        <v>0</v>
      </c>
      <c r="O25" s="430">
        <v>0</v>
      </c>
    </row>
    <row r="26" spans="1:15" x14ac:dyDescent="0.2">
      <c r="A26" s="258" t="s">
        <v>247</v>
      </c>
      <c r="B26" s="431">
        <v>0</v>
      </c>
      <c r="C26" s="431">
        <v>0</v>
      </c>
      <c r="D26" s="443">
        <v>0</v>
      </c>
      <c r="E26" s="437">
        <v>0</v>
      </c>
      <c r="F26" s="433">
        <v>0</v>
      </c>
      <c r="G26" s="434">
        <v>0</v>
      </c>
      <c r="H26" s="433">
        <v>0</v>
      </c>
      <c r="I26" s="433">
        <v>0</v>
      </c>
      <c r="J26" s="433">
        <v>0</v>
      </c>
      <c r="K26" s="433">
        <v>0</v>
      </c>
      <c r="L26" s="433">
        <v>0</v>
      </c>
      <c r="M26" s="433">
        <v>0</v>
      </c>
      <c r="N26" s="433">
        <v>0</v>
      </c>
      <c r="O26" s="434">
        <v>0</v>
      </c>
    </row>
    <row r="27" spans="1:15" x14ac:dyDescent="0.2">
      <c r="A27" s="257" t="s">
        <v>248</v>
      </c>
      <c r="B27" s="427">
        <v>0</v>
      </c>
      <c r="C27" s="427">
        <v>0</v>
      </c>
      <c r="D27" s="444">
        <v>0</v>
      </c>
      <c r="E27" s="438">
        <v>0</v>
      </c>
      <c r="F27" s="429">
        <v>0</v>
      </c>
      <c r="G27" s="430">
        <v>0</v>
      </c>
      <c r="H27" s="429">
        <v>0</v>
      </c>
      <c r="I27" s="429">
        <v>0</v>
      </c>
      <c r="J27" s="429">
        <v>0</v>
      </c>
      <c r="K27" s="429">
        <v>0</v>
      </c>
      <c r="L27" s="429">
        <v>0</v>
      </c>
      <c r="M27" s="429">
        <v>0</v>
      </c>
      <c r="N27" s="429">
        <v>0</v>
      </c>
      <c r="O27" s="430">
        <v>0</v>
      </c>
    </row>
    <row r="28" spans="1:15" x14ac:dyDescent="0.2">
      <c r="A28" s="258" t="s">
        <v>249</v>
      </c>
      <c r="B28" s="431">
        <v>0</v>
      </c>
      <c r="C28" s="431">
        <v>0</v>
      </c>
      <c r="D28" s="443">
        <v>0</v>
      </c>
      <c r="E28" s="437">
        <v>0</v>
      </c>
      <c r="F28" s="433">
        <v>0</v>
      </c>
      <c r="G28" s="434">
        <v>0</v>
      </c>
      <c r="H28" s="433">
        <v>0</v>
      </c>
      <c r="I28" s="433">
        <v>0</v>
      </c>
      <c r="J28" s="433">
        <v>0</v>
      </c>
      <c r="K28" s="433">
        <v>0</v>
      </c>
      <c r="L28" s="433">
        <v>0</v>
      </c>
      <c r="M28" s="433">
        <v>0</v>
      </c>
      <c r="N28" s="433">
        <v>0</v>
      </c>
      <c r="O28" s="434">
        <v>0</v>
      </c>
    </row>
    <row r="29" spans="1:15" x14ac:dyDescent="0.2">
      <c r="A29" s="257" t="s">
        <v>250</v>
      </c>
      <c r="B29" s="427">
        <v>3</v>
      </c>
      <c r="C29" s="427">
        <v>56979.1</v>
      </c>
      <c r="D29" s="444">
        <v>10698582</v>
      </c>
      <c r="E29" s="438">
        <v>613634</v>
      </c>
      <c r="F29" s="429">
        <v>0</v>
      </c>
      <c r="G29" s="430">
        <v>10698582</v>
      </c>
      <c r="H29" s="429">
        <v>0</v>
      </c>
      <c r="I29" s="429">
        <v>0</v>
      </c>
      <c r="J29" s="429">
        <v>0</v>
      </c>
      <c r="K29" s="429">
        <v>0</v>
      </c>
      <c r="L29" s="429">
        <v>0</v>
      </c>
      <c r="M29" s="429">
        <v>0</v>
      </c>
      <c r="N29" s="429">
        <v>0</v>
      </c>
      <c r="O29" s="430">
        <v>0</v>
      </c>
    </row>
    <row r="30" spans="1:15" x14ac:dyDescent="0.2">
      <c r="A30" s="258" t="s">
        <v>251</v>
      </c>
      <c r="B30" s="431">
        <v>0</v>
      </c>
      <c r="C30" s="431">
        <v>0</v>
      </c>
      <c r="D30" s="443">
        <v>0</v>
      </c>
      <c r="E30" s="437">
        <v>0</v>
      </c>
      <c r="F30" s="433">
        <v>0</v>
      </c>
      <c r="G30" s="434">
        <v>0</v>
      </c>
      <c r="H30" s="433">
        <v>0</v>
      </c>
      <c r="I30" s="433">
        <v>0</v>
      </c>
      <c r="J30" s="433">
        <v>0</v>
      </c>
      <c r="K30" s="433">
        <v>0</v>
      </c>
      <c r="L30" s="433">
        <v>0</v>
      </c>
      <c r="M30" s="433">
        <v>0</v>
      </c>
      <c r="N30" s="433">
        <v>0</v>
      </c>
      <c r="O30" s="434">
        <v>0</v>
      </c>
    </row>
    <row r="31" spans="1:15" x14ac:dyDescent="0.2">
      <c r="A31" s="257" t="s">
        <v>252</v>
      </c>
      <c r="B31" s="427">
        <v>0</v>
      </c>
      <c r="C31" s="427">
        <v>0</v>
      </c>
      <c r="D31" s="444">
        <v>0</v>
      </c>
      <c r="E31" s="438">
        <v>0</v>
      </c>
      <c r="F31" s="429">
        <v>0</v>
      </c>
      <c r="G31" s="430">
        <v>0</v>
      </c>
      <c r="H31" s="429">
        <v>0</v>
      </c>
      <c r="I31" s="429">
        <v>0</v>
      </c>
      <c r="J31" s="429">
        <v>0</v>
      </c>
      <c r="K31" s="429">
        <v>0</v>
      </c>
      <c r="L31" s="429">
        <v>0</v>
      </c>
      <c r="M31" s="429">
        <v>0</v>
      </c>
      <c r="N31" s="429">
        <v>0</v>
      </c>
      <c r="O31" s="430">
        <v>0</v>
      </c>
    </row>
    <row r="32" spans="1:15" ht="11.1" customHeight="1" x14ac:dyDescent="0.2">
      <c r="A32" s="258" t="s">
        <v>253</v>
      </c>
      <c r="B32" s="431">
        <v>0</v>
      </c>
      <c r="C32" s="431">
        <v>0</v>
      </c>
      <c r="D32" s="443">
        <v>0</v>
      </c>
      <c r="E32" s="437">
        <v>0</v>
      </c>
      <c r="F32" s="433">
        <v>0</v>
      </c>
      <c r="G32" s="434">
        <v>0</v>
      </c>
      <c r="H32" s="433">
        <v>0</v>
      </c>
      <c r="I32" s="433">
        <v>0</v>
      </c>
      <c r="J32" s="433">
        <v>0</v>
      </c>
      <c r="K32" s="433">
        <v>0</v>
      </c>
      <c r="L32" s="433">
        <v>0</v>
      </c>
      <c r="M32" s="433">
        <v>0</v>
      </c>
      <c r="N32" s="433">
        <v>0</v>
      </c>
      <c r="O32" s="434">
        <v>0</v>
      </c>
    </row>
    <row r="33" spans="1:22" x14ac:dyDescent="0.2">
      <c r="A33" s="257" t="s">
        <v>254</v>
      </c>
      <c r="B33" s="427">
        <v>0</v>
      </c>
      <c r="C33" s="427">
        <v>0</v>
      </c>
      <c r="D33" s="428">
        <v>0</v>
      </c>
      <c r="E33" s="429">
        <v>0</v>
      </c>
      <c r="F33" s="429">
        <v>0</v>
      </c>
      <c r="G33" s="430">
        <v>0</v>
      </c>
      <c r="H33" s="429">
        <v>0</v>
      </c>
      <c r="I33" s="429">
        <v>0</v>
      </c>
      <c r="J33" s="429">
        <v>0</v>
      </c>
      <c r="K33" s="429">
        <v>0</v>
      </c>
      <c r="L33" s="429">
        <v>0</v>
      </c>
      <c r="M33" s="429">
        <v>0</v>
      </c>
      <c r="N33" s="429">
        <v>0</v>
      </c>
      <c r="O33" s="430">
        <v>0</v>
      </c>
      <c r="Q33" s="73"/>
      <c r="R33" s="73"/>
      <c r="S33" s="73"/>
      <c r="T33" s="73"/>
      <c r="U33" s="73"/>
      <c r="V33" s="73"/>
    </row>
    <row r="34" spans="1:22" x14ac:dyDescent="0.2">
      <c r="A34" s="258" t="s">
        <v>255</v>
      </c>
      <c r="B34" s="431">
        <v>0</v>
      </c>
      <c r="C34" s="431">
        <v>0</v>
      </c>
      <c r="D34" s="432">
        <v>0</v>
      </c>
      <c r="E34" s="433">
        <v>0</v>
      </c>
      <c r="F34" s="433">
        <v>0</v>
      </c>
      <c r="G34" s="434">
        <v>0</v>
      </c>
      <c r="H34" s="433">
        <v>0</v>
      </c>
      <c r="I34" s="433">
        <v>0</v>
      </c>
      <c r="J34" s="433">
        <v>0</v>
      </c>
      <c r="K34" s="433">
        <v>0</v>
      </c>
      <c r="L34" s="433">
        <v>0</v>
      </c>
      <c r="M34" s="433">
        <v>0</v>
      </c>
      <c r="N34" s="433">
        <v>0</v>
      </c>
      <c r="O34" s="434">
        <v>0</v>
      </c>
      <c r="Q34" s="73"/>
      <c r="R34" s="73"/>
      <c r="S34" s="73"/>
      <c r="T34" s="73"/>
      <c r="U34" s="73"/>
      <c r="V34" s="73"/>
    </row>
    <row r="35" spans="1:22" x14ac:dyDescent="0.2">
      <c r="A35" s="257" t="s">
        <v>256</v>
      </c>
      <c r="B35" s="427">
        <v>0</v>
      </c>
      <c r="C35" s="427">
        <v>0</v>
      </c>
      <c r="D35" s="428">
        <v>0</v>
      </c>
      <c r="E35" s="429">
        <v>0</v>
      </c>
      <c r="F35" s="429">
        <v>0</v>
      </c>
      <c r="G35" s="430">
        <v>0</v>
      </c>
      <c r="H35" s="429">
        <v>0</v>
      </c>
      <c r="I35" s="429">
        <v>0</v>
      </c>
      <c r="J35" s="429">
        <v>0</v>
      </c>
      <c r="K35" s="429">
        <v>0</v>
      </c>
      <c r="L35" s="429">
        <v>0</v>
      </c>
      <c r="M35" s="429">
        <v>0</v>
      </c>
      <c r="N35" s="429">
        <v>0</v>
      </c>
      <c r="O35" s="430">
        <v>0</v>
      </c>
      <c r="Q35" s="73"/>
      <c r="R35" s="73"/>
      <c r="S35" s="73"/>
      <c r="T35" s="73"/>
      <c r="U35" s="73"/>
      <c r="V35" s="73"/>
    </row>
    <row r="36" spans="1:22" x14ac:dyDescent="0.2">
      <c r="A36" s="258" t="s">
        <v>257</v>
      </c>
      <c r="B36" s="431">
        <v>0</v>
      </c>
      <c r="C36" s="431">
        <v>0</v>
      </c>
      <c r="D36" s="432">
        <v>0</v>
      </c>
      <c r="E36" s="433">
        <v>0</v>
      </c>
      <c r="F36" s="433">
        <v>0</v>
      </c>
      <c r="G36" s="434">
        <v>0</v>
      </c>
      <c r="H36" s="433">
        <v>0</v>
      </c>
      <c r="I36" s="433">
        <v>0</v>
      </c>
      <c r="J36" s="433">
        <v>0</v>
      </c>
      <c r="K36" s="433">
        <v>0</v>
      </c>
      <c r="L36" s="433">
        <v>0</v>
      </c>
      <c r="M36" s="433">
        <v>0</v>
      </c>
      <c r="N36" s="433">
        <v>0</v>
      </c>
      <c r="O36" s="434">
        <v>0</v>
      </c>
      <c r="Q36" s="73"/>
      <c r="R36" s="73"/>
      <c r="S36" s="73"/>
      <c r="T36" s="73"/>
      <c r="U36" s="73"/>
      <c r="V36" s="73"/>
    </row>
    <row r="37" spans="1:22" x14ac:dyDescent="0.2">
      <c r="A37" s="257" t="s">
        <v>258</v>
      </c>
      <c r="B37" s="427">
        <v>0</v>
      </c>
      <c r="C37" s="427">
        <v>0</v>
      </c>
      <c r="D37" s="428">
        <v>0</v>
      </c>
      <c r="E37" s="429">
        <v>0</v>
      </c>
      <c r="F37" s="429">
        <v>0</v>
      </c>
      <c r="G37" s="430">
        <v>0</v>
      </c>
      <c r="H37" s="429">
        <v>0</v>
      </c>
      <c r="I37" s="429">
        <v>0</v>
      </c>
      <c r="J37" s="429">
        <v>0</v>
      </c>
      <c r="K37" s="429">
        <v>0</v>
      </c>
      <c r="L37" s="429">
        <v>0</v>
      </c>
      <c r="M37" s="429">
        <v>0</v>
      </c>
      <c r="N37" s="429">
        <v>0</v>
      </c>
      <c r="O37" s="430">
        <v>0</v>
      </c>
    </row>
    <row r="38" spans="1:22" x14ac:dyDescent="0.2">
      <c r="A38" s="258" t="s">
        <v>259</v>
      </c>
      <c r="B38" s="431">
        <v>4</v>
      </c>
      <c r="C38" s="431">
        <v>39021.760000000002</v>
      </c>
      <c r="D38" s="432">
        <v>7521545</v>
      </c>
      <c r="E38" s="433">
        <v>0</v>
      </c>
      <c r="F38" s="433">
        <v>0</v>
      </c>
      <c r="G38" s="434">
        <v>7521545</v>
      </c>
      <c r="H38" s="433">
        <v>0</v>
      </c>
      <c r="I38" s="433">
        <v>0</v>
      </c>
      <c r="J38" s="433">
        <v>0</v>
      </c>
      <c r="K38" s="433">
        <v>0</v>
      </c>
      <c r="L38" s="433">
        <v>0</v>
      </c>
      <c r="M38" s="433">
        <v>0</v>
      </c>
      <c r="N38" s="433">
        <v>0</v>
      </c>
      <c r="O38" s="434">
        <v>0</v>
      </c>
    </row>
    <row r="39" spans="1:22" x14ac:dyDescent="0.2">
      <c r="A39" s="257" t="s">
        <v>260</v>
      </c>
      <c r="B39" s="427">
        <v>0</v>
      </c>
      <c r="C39" s="427">
        <v>0</v>
      </c>
      <c r="D39" s="428">
        <v>0</v>
      </c>
      <c r="E39" s="429">
        <v>0</v>
      </c>
      <c r="F39" s="429">
        <v>0</v>
      </c>
      <c r="G39" s="430">
        <v>0</v>
      </c>
      <c r="H39" s="429">
        <v>0</v>
      </c>
      <c r="I39" s="429">
        <v>0</v>
      </c>
      <c r="J39" s="429">
        <v>0</v>
      </c>
      <c r="K39" s="429">
        <v>0</v>
      </c>
      <c r="L39" s="429">
        <v>0</v>
      </c>
      <c r="M39" s="429">
        <v>0</v>
      </c>
      <c r="N39" s="429">
        <v>0</v>
      </c>
      <c r="O39" s="430">
        <v>0</v>
      </c>
    </row>
    <row r="40" spans="1:22" x14ac:dyDescent="0.2">
      <c r="A40" s="258" t="s">
        <v>261</v>
      </c>
      <c r="B40" s="431">
        <v>0</v>
      </c>
      <c r="C40" s="431">
        <v>0</v>
      </c>
      <c r="D40" s="432">
        <v>0</v>
      </c>
      <c r="E40" s="433">
        <v>0</v>
      </c>
      <c r="F40" s="433">
        <v>0</v>
      </c>
      <c r="G40" s="434">
        <v>0</v>
      </c>
      <c r="H40" s="433">
        <v>0</v>
      </c>
      <c r="I40" s="433">
        <v>0</v>
      </c>
      <c r="J40" s="433">
        <v>0</v>
      </c>
      <c r="K40" s="433">
        <v>0</v>
      </c>
      <c r="L40" s="433">
        <v>0</v>
      </c>
      <c r="M40" s="433">
        <v>0</v>
      </c>
      <c r="N40" s="433">
        <v>0</v>
      </c>
      <c r="O40" s="434">
        <v>0</v>
      </c>
    </row>
    <row r="41" spans="1:22" x14ac:dyDescent="0.2">
      <c r="A41" s="257" t="s">
        <v>262</v>
      </c>
      <c r="B41" s="427">
        <v>0</v>
      </c>
      <c r="C41" s="427">
        <v>0</v>
      </c>
      <c r="D41" s="428">
        <v>0</v>
      </c>
      <c r="E41" s="429">
        <v>0</v>
      </c>
      <c r="F41" s="429">
        <v>0</v>
      </c>
      <c r="G41" s="430">
        <v>0</v>
      </c>
      <c r="H41" s="429">
        <v>0</v>
      </c>
      <c r="I41" s="429">
        <v>0</v>
      </c>
      <c r="J41" s="429">
        <v>0</v>
      </c>
      <c r="K41" s="429">
        <v>0</v>
      </c>
      <c r="L41" s="429">
        <v>0</v>
      </c>
      <c r="M41" s="429">
        <v>0</v>
      </c>
      <c r="N41" s="429">
        <v>0</v>
      </c>
      <c r="O41" s="430">
        <v>0</v>
      </c>
    </row>
    <row r="42" spans="1:22" x14ac:dyDescent="0.2">
      <c r="A42" s="258" t="s">
        <v>263</v>
      </c>
      <c r="B42" s="431">
        <v>0</v>
      </c>
      <c r="C42" s="431">
        <v>0</v>
      </c>
      <c r="D42" s="432">
        <v>0</v>
      </c>
      <c r="E42" s="433">
        <v>0</v>
      </c>
      <c r="F42" s="433">
        <v>0</v>
      </c>
      <c r="G42" s="434">
        <v>0</v>
      </c>
      <c r="H42" s="433">
        <v>0</v>
      </c>
      <c r="I42" s="433">
        <v>0</v>
      </c>
      <c r="J42" s="433">
        <v>0</v>
      </c>
      <c r="K42" s="433">
        <v>0</v>
      </c>
      <c r="L42" s="433">
        <v>0</v>
      </c>
      <c r="M42" s="433">
        <v>0</v>
      </c>
      <c r="N42" s="433">
        <v>0</v>
      </c>
      <c r="O42" s="434">
        <v>0</v>
      </c>
    </row>
    <row r="43" spans="1:22" x14ac:dyDescent="0.2">
      <c r="A43" s="257" t="s">
        <v>264</v>
      </c>
      <c r="B43" s="427">
        <v>0</v>
      </c>
      <c r="C43" s="427">
        <v>0</v>
      </c>
      <c r="D43" s="428">
        <v>0</v>
      </c>
      <c r="E43" s="429">
        <v>0</v>
      </c>
      <c r="F43" s="429">
        <v>0</v>
      </c>
      <c r="G43" s="430">
        <v>0</v>
      </c>
      <c r="H43" s="429">
        <v>0</v>
      </c>
      <c r="I43" s="429">
        <v>0</v>
      </c>
      <c r="J43" s="429">
        <v>0</v>
      </c>
      <c r="K43" s="429">
        <v>0</v>
      </c>
      <c r="L43" s="429">
        <v>0</v>
      </c>
      <c r="M43" s="429">
        <v>0</v>
      </c>
      <c r="N43" s="429">
        <v>0</v>
      </c>
      <c r="O43" s="430">
        <v>0</v>
      </c>
    </row>
    <row r="44" spans="1:22" x14ac:dyDescent="0.2">
      <c r="A44" s="258" t="s">
        <v>265</v>
      </c>
      <c r="B44" s="431">
        <v>0</v>
      </c>
      <c r="C44" s="431">
        <v>0</v>
      </c>
      <c r="D44" s="432">
        <v>0</v>
      </c>
      <c r="E44" s="433">
        <v>0</v>
      </c>
      <c r="F44" s="433">
        <v>0</v>
      </c>
      <c r="G44" s="434">
        <v>0</v>
      </c>
      <c r="H44" s="433">
        <v>0</v>
      </c>
      <c r="I44" s="433">
        <v>0</v>
      </c>
      <c r="J44" s="433">
        <v>0</v>
      </c>
      <c r="K44" s="433">
        <v>0</v>
      </c>
      <c r="L44" s="433">
        <v>0</v>
      </c>
      <c r="M44" s="433">
        <v>0</v>
      </c>
      <c r="N44" s="433">
        <v>0</v>
      </c>
      <c r="O44" s="434">
        <v>0</v>
      </c>
    </row>
    <row r="45" spans="1:22" x14ac:dyDescent="0.2">
      <c r="A45" s="257" t="s">
        <v>266</v>
      </c>
      <c r="B45" s="427">
        <v>22</v>
      </c>
      <c r="C45" s="427">
        <v>202704.54</v>
      </c>
      <c r="D45" s="428">
        <v>45134100</v>
      </c>
      <c r="E45" s="429">
        <v>0</v>
      </c>
      <c r="F45" s="429">
        <v>135402300</v>
      </c>
      <c r="G45" s="430">
        <v>45134100</v>
      </c>
      <c r="H45" s="429">
        <v>0</v>
      </c>
      <c r="I45" s="429">
        <v>0</v>
      </c>
      <c r="J45" s="429">
        <v>0</v>
      </c>
      <c r="K45" s="429">
        <v>0</v>
      </c>
      <c r="L45" s="429">
        <v>0</v>
      </c>
      <c r="M45" s="429">
        <v>0</v>
      </c>
      <c r="N45" s="429">
        <v>0</v>
      </c>
      <c r="O45" s="430">
        <v>0</v>
      </c>
    </row>
    <row r="46" spans="1:22" x14ac:dyDescent="0.2">
      <c r="A46" s="258" t="s">
        <v>267</v>
      </c>
      <c r="B46" s="431">
        <v>0</v>
      </c>
      <c r="C46" s="431">
        <v>0</v>
      </c>
      <c r="D46" s="432">
        <v>0</v>
      </c>
      <c r="E46" s="433">
        <v>0</v>
      </c>
      <c r="F46" s="433">
        <v>0</v>
      </c>
      <c r="G46" s="434">
        <v>0</v>
      </c>
      <c r="H46" s="433">
        <v>0</v>
      </c>
      <c r="I46" s="433">
        <v>0</v>
      </c>
      <c r="J46" s="433">
        <v>0</v>
      </c>
      <c r="K46" s="437">
        <v>0</v>
      </c>
      <c r="L46" s="433">
        <v>0</v>
      </c>
      <c r="M46" s="437">
        <v>0</v>
      </c>
      <c r="N46" s="433">
        <v>0</v>
      </c>
      <c r="O46" s="434">
        <v>0</v>
      </c>
    </row>
    <row r="47" spans="1:22" x14ac:dyDescent="0.2">
      <c r="A47" s="257" t="s">
        <v>268</v>
      </c>
      <c r="B47" s="427">
        <v>0</v>
      </c>
      <c r="C47" s="427">
        <v>0</v>
      </c>
      <c r="D47" s="428">
        <v>0</v>
      </c>
      <c r="E47" s="429">
        <v>0</v>
      </c>
      <c r="F47" s="429">
        <v>0</v>
      </c>
      <c r="G47" s="430">
        <v>0</v>
      </c>
      <c r="H47" s="429">
        <v>0</v>
      </c>
      <c r="I47" s="429">
        <v>0</v>
      </c>
      <c r="J47" s="429">
        <v>0</v>
      </c>
      <c r="K47" s="438">
        <v>0</v>
      </c>
      <c r="L47" s="429">
        <v>0</v>
      </c>
      <c r="M47" s="438">
        <v>0</v>
      </c>
      <c r="N47" s="429">
        <v>0</v>
      </c>
      <c r="O47" s="430">
        <v>0</v>
      </c>
    </row>
    <row r="48" spans="1:22" x14ac:dyDescent="0.2">
      <c r="A48" s="258" t="s">
        <v>269</v>
      </c>
      <c r="B48" s="431">
        <v>0</v>
      </c>
      <c r="C48" s="431">
        <v>0</v>
      </c>
      <c r="D48" s="432">
        <v>0</v>
      </c>
      <c r="E48" s="433">
        <v>0</v>
      </c>
      <c r="F48" s="433">
        <v>0</v>
      </c>
      <c r="G48" s="434">
        <v>0</v>
      </c>
      <c r="H48" s="432">
        <v>0</v>
      </c>
      <c r="I48" s="437">
        <v>0</v>
      </c>
      <c r="J48" s="437">
        <v>0</v>
      </c>
      <c r="K48" s="437">
        <v>0</v>
      </c>
      <c r="L48" s="437">
        <v>0</v>
      </c>
      <c r="M48" s="437">
        <v>0</v>
      </c>
      <c r="N48" s="437">
        <v>0</v>
      </c>
      <c r="O48" s="436">
        <v>0</v>
      </c>
    </row>
    <row r="49" spans="1:17" x14ac:dyDescent="0.2">
      <c r="A49" s="257" t="s">
        <v>270</v>
      </c>
      <c r="B49" s="427">
        <v>0</v>
      </c>
      <c r="C49" s="427">
        <v>0</v>
      </c>
      <c r="D49" s="428">
        <v>0</v>
      </c>
      <c r="E49" s="429">
        <v>464679</v>
      </c>
      <c r="F49" s="429">
        <v>0</v>
      </c>
      <c r="G49" s="430">
        <v>0</v>
      </c>
      <c r="H49" s="428">
        <v>606</v>
      </c>
      <c r="I49" s="438">
        <v>56961898.100000001</v>
      </c>
      <c r="J49" s="438">
        <v>0</v>
      </c>
      <c r="K49" s="438">
        <v>0</v>
      </c>
      <c r="L49" s="438">
        <v>10</v>
      </c>
      <c r="M49" s="438">
        <v>15404233.699999999</v>
      </c>
      <c r="N49" s="438">
        <v>5</v>
      </c>
      <c r="O49" s="435">
        <v>350208.39</v>
      </c>
    </row>
    <row r="50" spans="1:17" x14ac:dyDescent="0.2">
      <c r="A50" s="265" t="s">
        <v>28</v>
      </c>
      <c r="B50" s="445">
        <v>1</v>
      </c>
      <c r="C50" s="445">
        <v>446101264.93000001</v>
      </c>
      <c r="D50" s="446">
        <v>23887669535</v>
      </c>
      <c r="E50" s="447">
        <v>0</v>
      </c>
      <c r="F50" s="447">
        <v>404945479101</v>
      </c>
      <c r="G50" s="448">
        <v>0</v>
      </c>
      <c r="H50" s="446">
        <v>0</v>
      </c>
      <c r="I50" s="447">
        <v>0</v>
      </c>
      <c r="J50" s="447">
        <v>0</v>
      </c>
      <c r="K50" s="447">
        <v>0</v>
      </c>
      <c r="L50" s="447">
        <v>0</v>
      </c>
      <c r="M50" s="447">
        <v>0</v>
      </c>
      <c r="N50" s="447">
        <v>0</v>
      </c>
      <c r="O50" s="448">
        <v>0</v>
      </c>
    </row>
    <row r="51" spans="1:17" s="82" customFormat="1" ht="13.5" thickBot="1" x14ac:dyDescent="0.25">
      <c r="A51" s="266" t="s">
        <v>9</v>
      </c>
      <c r="B51" s="449">
        <f>SUM(B16:B50)</f>
        <v>6780</v>
      </c>
      <c r="C51" s="449">
        <f t="shared" ref="C51:O51" si="0">SUM(C16:C50)</f>
        <v>458473367.86000001</v>
      </c>
      <c r="D51" s="450">
        <f t="shared" si="0"/>
        <v>160043530589</v>
      </c>
      <c r="E51" s="451">
        <f t="shared" si="0"/>
        <v>1078313</v>
      </c>
      <c r="F51" s="451">
        <f t="shared" si="0"/>
        <v>405402593433</v>
      </c>
      <c r="G51" s="452">
        <f t="shared" si="0"/>
        <v>574466173</v>
      </c>
      <c r="H51" s="450">
        <f t="shared" si="0"/>
        <v>607</v>
      </c>
      <c r="I51" s="451">
        <f t="shared" si="0"/>
        <v>57893863.730000004</v>
      </c>
      <c r="J51" s="451">
        <f t="shared" si="0"/>
        <v>0</v>
      </c>
      <c r="K51" s="451">
        <f t="shared" si="0"/>
        <v>0</v>
      </c>
      <c r="L51" s="451">
        <f t="shared" si="0"/>
        <v>10</v>
      </c>
      <c r="M51" s="451">
        <f t="shared" si="0"/>
        <v>15404233.699999999</v>
      </c>
      <c r="N51" s="451">
        <f t="shared" si="0"/>
        <v>6</v>
      </c>
      <c r="O51" s="453">
        <f t="shared" si="0"/>
        <v>5337031.8899999997</v>
      </c>
    </row>
    <row r="52" spans="1:17" ht="19.5" customHeight="1" x14ac:dyDescent="0.2">
      <c r="A52" s="685" t="s">
        <v>39</v>
      </c>
      <c r="B52" s="685"/>
      <c r="C52" s="685"/>
      <c r="D52" s="685"/>
      <c r="E52" s="685"/>
      <c r="F52" s="685"/>
      <c r="G52" s="685"/>
      <c r="H52" s="685"/>
      <c r="I52" s="685"/>
      <c r="J52" s="685"/>
      <c r="K52" s="685"/>
      <c r="L52" s="685"/>
      <c r="M52" s="685"/>
      <c r="N52" s="685"/>
      <c r="O52" s="685"/>
    </row>
    <row r="53" spans="1:17" x14ac:dyDescent="0.2">
      <c r="A53" s="129" t="s">
        <v>274</v>
      </c>
    </row>
    <row r="54" spans="1:17" x14ac:dyDescent="0.2">
      <c r="A54" s="127"/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</row>
    <row r="55" spans="1:17" x14ac:dyDescent="0.2">
      <c r="A55" s="127"/>
      <c r="B55" s="127"/>
      <c r="C55" s="127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</row>
    <row r="56" spans="1:17" x14ac:dyDescent="0.2">
      <c r="A56" s="261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27"/>
      <c r="Q56" s="127"/>
    </row>
    <row r="57" spans="1:17" x14ac:dyDescent="0.2">
      <c r="A57" s="262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27"/>
      <c r="Q57" s="127"/>
    </row>
    <row r="58" spans="1:17" x14ac:dyDescent="0.2">
      <c r="A58" s="127"/>
      <c r="B58" s="127"/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</row>
    <row r="59" spans="1:17" x14ac:dyDescent="0.2">
      <c r="A59" s="127"/>
      <c r="B59" s="127"/>
      <c r="C59" s="127"/>
      <c r="D59" s="127"/>
      <c r="E59" s="127"/>
      <c r="F59" s="127"/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</row>
  </sheetData>
  <mergeCells count="23">
    <mergeCell ref="A52:O52"/>
    <mergeCell ref="F13:F15"/>
    <mergeCell ref="G13:G15"/>
    <mergeCell ref="H13:I14"/>
    <mergeCell ref="J13:K14"/>
    <mergeCell ref="L13:M14"/>
    <mergeCell ref="N13:O14"/>
    <mergeCell ref="A9:O9"/>
    <mergeCell ref="A10:O10"/>
    <mergeCell ref="A11:O11"/>
    <mergeCell ref="A12:A15"/>
    <mergeCell ref="B12:B15"/>
    <mergeCell ref="C12:C15"/>
    <mergeCell ref="D12:G12"/>
    <mergeCell ref="H12:O12"/>
    <mergeCell ref="D13:D15"/>
    <mergeCell ref="E13:E15"/>
    <mergeCell ref="A8:O8"/>
    <mergeCell ref="A2:O2"/>
    <mergeCell ref="A3:O3"/>
    <mergeCell ref="A4:O4"/>
    <mergeCell ref="A6:O6"/>
    <mergeCell ref="A7:O7"/>
  </mergeCells>
  <printOptions horizontalCentered="1" verticalCentered="1"/>
  <pageMargins left="0.23622047244094491" right="0.23622047244094491" top="0.39370078740157483" bottom="0.43307086614173229" header="0.31496062992125984" footer="0.31496062992125984"/>
  <pageSetup scale="85" firstPageNumber="59" fitToWidth="0" orientation="landscape" useFirstPageNumber="1" r:id="rId1"/>
  <headerFooter alignWithMargins="0">
    <oddFooter>&amp;R&amp;8&amp;P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syncVertical="1" syncRef="A1" transitionEvaluation="1" codeName="Hoja2">
    <pageSetUpPr fitToPage="1"/>
  </sheetPr>
  <dimension ref="A1:IU79"/>
  <sheetViews>
    <sheetView showGridLines="0" view="pageBreakPreview" zoomScale="55" zoomScaleNormal="80" zoomScaleSheetLayoutView="55" workbookViewId="0">
      <selection sqref="A1:N1"/>
    </sheetView>
  </sheetViews>
  <sheetFormatPr baseColWidth="10" defaultColWidth="9.7109375" defaultRowHeight="12.75" x14ac:dyDescent="0.2"/>
  <cols>
    <col min="1" max="2" width="2.7109375" style="1" customWidth="1"/>
    <col min="3" max="3" width="32.28515625" style="1" customWidth="1"/>
    <col min="4" max="4" width="4.5703125" style="1" customWidth="1"/>
    <col min="5" max="5" width="14.7109375" style="1" customWidth="1"/>
    <col min="6" max="6" width="18" style="1" customWidth="1"/>
    <col min="7" max="7" width="22.28515625" style="1" customWidth="1"/>
    <col min="8" max="8" width="20.28515625" style="1" customWidth="1"/>
    <col min="9" max="9" width="19.42578125" style="1" customWidth="1"/>
    <col min="10" max="10" width="17.42578125" style="1" customWidth="1"/>
    <col min="11" max="11" width="18.85546875" style="1" customWidth="1"/>
    <col min="12" max="12" width="19.28515625" style="1" customWidth="1"/>
    <col min="13" max="13" width="17.7109375" style="1" customWidth="1"/>
    <col min="14" max="14" width="17.28515625" style="1" customWidth="1"/>
    <col min="15" max="15" width="16.7109375" style="6" customWidth="1"/>
    <col min="16" max="18" width="9.7109375" style="6"/>
    <col min="19" max="19" width="13.85546875" style="6" bestFit="1" customWidth="1"/>
    <col min="20" max="16384" width="9.7109375" style="6"/>
  </cols>
  <sheetData>
    <row r="1" spans="1:255" s="19" customFormat="1" ht="15.75" customHeight="1" x14ac:dyDescent="0.2">
      <c r="A1" s="566" t="s">
        <v>25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  <c r="M1" s="566"/>
      <c r="N1" s="566"/>
      <c r="O1" s="18"/>
    </row>
    <row r="2" spans="1:255" s="19" customFormat="1" ht="19.5" customHeight="1" x14ac:dyDescent="0.2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0"/>
      <c r="P2" s="21"/>
      <c r="Q2" s="21"/>
      <c r="R2" s="21"/>
      <c r="S2" s="21"/>
      <c r="T2" s="20"/>
      <c r="U2" s="20"/>
      <c r="V2" s="20"/>
      <c r="W2" s="20"/>
      <c r="X2" s="20"/>
      <c r="Y2" s="20"/>
      <c r="Z2" s="20"/>
      <c r="AA2" s="20"/>
      <c r="AB2" s="20"/>
      <c r="AC2" s="20"/>
      <c r="AD2" s="21"/>
      <c r="AE2" s="21"/>
      <c r="AF2" s="21"/>
      <c r="AG2" s="21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1"/>
      <c r="AS2" s="21"/>
      <c r="AT2" s="21"/>
      <c r="AU2" s="21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1"/>
      <c r="BG2" s="21"/>
      <c r="BH2" s="21"/>
      <c r="BI2" s="21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1"/>
      <c r="BU2" s="21"/>
      <c r="BV2" s="21"/>
      <c r="BW2" s="21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1"/>
      <c r="CI2" s="21"/>
      <c r="CJ2" s="21"/>
      <c r="CK2" s="21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1"/>
      <c r="CW2" s="21"/>
      <c r="CX2" s="21"/>
      <c r="CY2" s="21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1"/>
      <c r="DK2" s="21"/>
      <c r="DL2" s="21"/>
      <c r="DM2" s="21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1"/>
      <c r="DY2" s="21"/>
      <c r="DZ2" s="21"/>
      <c r="EA2" s="21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1"/>
      <c r="EM2" s="21"/>
      <c r="EN2" s="21"/>
      <c r="EO2" s="21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1"/>
      <c r="FA2" s="21"/>
      <c r="FB2" s="21"/>
      <c r="FC2" s="21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1"/>
      <c r="FO2" s="21"/>
      <c r="FP2" s="21"/>
      <c r="FQ2" s="21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1"/>
      <c r="GC2" s="21"/>
      <c r="GD2" s="21"/>
      <c r="GE2" s="21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1"/>
      <c r="GQ2" s="21"/>
      <c r="GR2" s="21"/>
      <c r="GS2" s="21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1"/>
      <c r="HE2" s="21"/>
      <c r="HF2" s="21"/>
      <c r="HG2" s="21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1"/>
      <c r="HS2" s="21"/>
      <c r="HT2" s="21"/>
      <c r="HU2" s="21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1"/>
      <c r="IG2" s="21"/>
      <c r="IH2" s="21"/>
      <c r="II2" s="21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1"/>
      <c r="IU2" s="21"/>
    </row>
    <row r="3" spans="1:255" ht="20.25" customHeight="1" x14ac:dyDescent="0.2">
      <c r="A3" s="567" t="s">
        <v>284</v>
      </c>
      <c r="B3" s="567"/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22"/>
    </row>
    <row r="4" spans="1:255" ht="6.75" customHeight="1" x14ac:dyDescent="0.2">
      <c r="A4" s="26" t="s">
        <v>4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0"/>
    </row>
    <row r="5" spans="1:255" ht="15" x14ac:dyDescent="0.2">
      <c r="A5" s="568" t="s">
        <v>9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23"/>
    </row>
    <row r="6" spans="1:255" ht="5.25" customHeight="1" x14ac:dyDescent="0.2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0"/>
    </row>
    <row r="7" spans="1:255" ht="15" customHeight="1" x14ac:dyDescent="0.2">
      <c r="A7" s="568"/>
      <c r="B7" s="568"/>
      <c r="C7" s="568"/>
      <c r="D7" s="568"/>
      <c r="E7" s="568"/>
      <c r="F7" s="568"/>
      <c r="G7" s="568"/>
      <c r="H7" s="568"/>
      <c r="I7" s="568"/>
      <c r="J7" s="568"/>
      <c r="K7" s="568"/>
      <c r="L7" s="568"/>
      <c r="M7" s="568"/>
      <c r="N7" s="568"/>
      <c r="O7" s="24"/>
    </row>
    <row r="8" spans="1:255" ht="10.5" customHeight="1" thickBot="1" x14ac:dyDescent="0.25">
      <c r="A8" s="27"/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</row>
    <row r="9" spans="1:255" ht="13.5" customHeight="1" x14ac:dyDescent="0.2">
      <c r="A9" s="8"/>
      <c r="B9" s="9"/>
      <c r="C9" s="9"/>
      <c r="D9" s="10"/>
      <c r="E9" s="569" t="s">
        <v>14</v>
      </c>
      <c r="F9" s="572" t="s">
        <v>10</v>
      </c>
      <c r="G9" s="558" t="s">
        <v>26</v>
      </c>
      <c r="H9" s="558" t="s">
        <v>27</v>
      </c>
      <c r="I9" s="558" t="s">
        <v>15</v>
      </c>
      <c r="J9" s="558" t="s">
        <v>16</v>
      </c>
      <c r="K9" s="558" t="s">
        <v>17</v>
      </c>
      <c r="L9" s="558" t="s">
        <v>1</v>
      </c>
      <c r="M9" s="558" t="s">
        <v>2</v>
      </c>
      <c r="N9" s="561" t="s">
        <v>18</v>
      </c>
    </row>
    <row r="10" spans="1:255" x14ac:dyDescent="0.2">
      <c r="A10" s="11"/>
      <c r="B10" s="12"/>
      <c r="C10" s="13" t="s">
        <v>0</v>
      </c>
      <c r="D10" s="14"/>
      <c r="E10" s="570"/>
      <c r="F10" s="573"/>
      <c r="G10" s="575"/>
      <c r="H10" s="575"/>
      <c r="I10" s="559"/>
      <c r="J10" s="559"/>
      <c r="K10" s="559" t="s">
        <v>11</v>
      </c>
      <c r="L10" s="559"/>
      <c r="M10" s="559" t="s">
        <v>11</v>
      </c>
      <c r="N10" s="562"/>
    </row>
    <row r="11" spans="1:255" ht="11.1" customHeight="1" x14ac:dyDescent="0.2">
      <c r="A11" s="11"/>
      <c r="B11" s="12"/>
      <c r="C11" s="12"/>
      <c r="D11" s="14"/>
      <c r="E11" s="570"/>
      <c r="F11" s="573"/>
      <c r="G11" s="575"/>
      <c r="H11" s="575"/>
      <c r="I11" s="559"/>
      <c r="J11" s="559"/>
      <c r="K11" s="559"/>
      <c r="L11" s="559"/>
      <c r="M11" s="559"/>
      <c r="N11" s="562"/>
    </row>
    <row r="12" spans="1:255" ht="11.1" customHeight="1" thickBot="1" x14ac:dyDescent="0.25">
      <c r="A12" s="15"/>
      <c r="B12" s="16"/>
      <c r="C12" s="16"/>
      <c r="D12" s="17"/>
      <c r="E12" s="571"/>
      <c r="F12" s="574"/>
      <c r="G12" s="576"/>
      <c r="H12" s="576"/>
      <c r="I12" s="560"/>
      <c r="J12" s="560"/>
      <c r="K12" s="560"/>
      <c r="L12" s="560"/>
      <c r="M12" s="560"/>
      <c r="N12" s="563"/>
    </row>
    <row r="13" spans="1:255" ht="14.25" customHeight="1" x14ac:dyDescent="0.2">
      <c r="A13" s="80" t="s">
        <v>9</v>
      </c>
      <c r="B13" s="30"/>
      <c r="C13" s="30"/>
      <c r="D13" s="31"/>
      <c r="E13" s="479">
        <f>E14+E35</f>
        <v>8335433</v>
      </c>
      <c r="F13" s="479">
        <f t="shared" ref="F13:N13" si="0">F14+F35</f>
        <v>67735831</v>
      </c>
      <c r="G13" s="479">
        <f t="shared" si="0"/>
        <v>12528951230548</v>
      </c>
      <c r="H13" s="479">
        <f t="shared" si="0"/>
        <v>415231877192</v>
      </c>
      <c r="I13" s="479">
        <f t="shared" si="0"/>
        <v>185404278078.48999</v>
      </c>
      <c r="J13" s="479">
        <f t="shared" si="0"/>
        <v>377102</v>
      </c>
      <c r="K13" s="479">
        <f t="shared" si="0"/>
        <v>48716217940.110001</v>
      </c>
      <c r="L13" s="479">
        <f t="shared" si="0"/>
        <v>42311816253.410004</v>
      </c>
      <c r="M13" s="479">
        <f t="shared" si="0"/>
        <v>16745823292.900002</v>
      </c>
      <c r="N13" s="480">
        <f t="shared" si="0"/>
        <v>1023028919.8500001</v>
      </c>
    </row>
    <row r="14" spans="1:255" ht="14.25" customHeight="1" x14ac:dyDescent="0.2">
      <c r="A14" s="3"/>
      <c r="B14" s="2" t="s">
        <v>13</v>
      </c>
      <c r="C14" s="2"/>
      <c r="D14" s="5"/>
      <c r="E14" s="481">
        <f>E15+E19+E23+E27+E31</f>
        <v>8301935</v>
      </c>
      <c r="F14" s="482">
        <f t="shared" ref="F14:N14" si="1">F15+F19+F23+F27+F31</f>
        <v>8478782</v>
      </c>
      <c r="G14" s="482">
        <f t="shared" si="1"/>
        <v>4075889379287</v>
      </c>
      <c r="H14" s="482">
        <f>H15+H19+H23+H27+H31</f>
        <v>377613307319</v>
      </c>
      <c r="I14" s="482">
        <f t="shared" si="1"/>
        <v>119478626601.52998</v>
      </c>
      <c r="J14" s="482">
        <f t="shared" si="1"/>
        <v>46864</v>
      </c>
      <c r="K14" s="482">
        <f t="shared" si="1"/>
        <v>13821539818.460001</v>
      </c>
      <c r="L14" s="482">
        <f t="shared" si="1"/>
        <v>36559320222.889999</v>
      </c>
      <c r="M14" s="482">
        <f t="shared" si="1"/>
        <v>16479665436.240002</v>
      </c>
      <c r="N14" s="483">
        <f t="shared" si="1"/>
        <v>155857</v>
      </c>
    </row>
    <row r="15" spans="1:255" ht="14.25" customHeight="1" x14ac:dyDescent="0.2">
      <c r="A15" s="29"/>
      <c r="B15" s="32" t="s">
        <v>6</v>
      </c>
      <c r="C15" s="33"/>
      <c r="D15" s="34"/>
      <c r="E15" s="484">
        <f>E16+E17+E18</f>
        <v>4595065</v>
      </c>
      <c r="F15" s="485">
        <f t="shared" ref="F15:N15" si="2">F16+F17+F18</f>
        <v>4648954</v>
      </c>
      <c r="G15" s="485">
        <f t="shared" si="2"/>
        <v>1559210155059</v>
      </c>
      <c r="H15" s="485">
        <f t="shared" si="2"/>
        <v>24541870635</v>
      </c>
      <c r="I15" s="485">
        <f t="shared" si="2"/>
        <v>21387828710.57</v>
      </c>
      <c r="J15" s="485">
        <f t="shared" si="2"/>
        <v>18307</v>
      </c>
      <c r="K15" s="485">
        <f t="shared" si="2"/>
        <v>3789833852.7600002</v>
      </c>
      <c r="L15" s="485">
        <f t="shared" si="2"/>
        <v>2150422087.3600001</v>
      </c>
      <c r="M15" s="485">
        <f t="shared" si="2"/>
        <v>2601656220.7800002</v>
      </c>
      <c r="N15" s="486">
        <f t="shared" si="2"/>
        <v>-214263</v>
      </c>
      <c r="P15" s="75"/>
      <c r="Q15" s="75"/>
      <c r="R15" s="75"/>
      <c r="S15" s="75"/>
    </row>
    <row r="16" spans="1:255" ht="14.25" customHeight="1" x14ac:dyDescent="0.2">
      <c r="A16" s="3"/>
      <c r="B16" s="4"/>
      <c r="C16" s="7" t="s">
        <v>5</v>
      </c>
      <c r="D16" s="5"/>
      <c r="E16" s="487">
        <f>'1M.N.'!E16+'1M.E.'!E16+'1T.I.'!E16</f>
        <v>2109531</v>
      </c>
      <c r="F16" s="488">
        <f>'1M.N.'!F16+'1M.E.'!F16+'1T.I.'!F16</f>
        <v>2115215</v>
      </c>
      <c r="G16" s="488">
        <f>'1M.N.'!G16+'1M.E.'!G16+'1T.I.'!G16</f>
        <v>786105069910</v>
      </c>
      <c r="H16" s="488">
        <f>'1M.N.'!H16+'1M.E.'!H16+'1T.I.'!H16</f>
        <v>6375430541</v>
      </c>
      <c r="I16" s="488">
        <f>'1M.N.'!I16+'1M.E.'!I16+'1T.I.'!I16</f>
        <v>8437578223.6899996</v>
      </c>
      <c r="J16" s="488">
        <f>'1M.N.'!J16+'1M.E.'!J16+'1T.I.'!J16</f>
        <v>3945</v>
      </c>
      <c r="K16" s="488">
        <f>'1M.N.'!K16+'1M.E.'!K16+'1T.I.'!K16</f>
        <v>1051977300.9799999</v>
      </c>
      <c r="L16" s="488">
        <f>'1M.N.'!L16+'1M.E.'!L16+'1T.I.'!L16</f>
        <v>554668383.00999999</v>
      </c>
      <c r="M16" s="488">
        <f>'1M.N.'!M16+'1M.E.'!M16+'1T.I.'!M16</f>
        <v>45671650</v>
      </c>
      <c r="N16" s="489">
        <f>'1M.N.'!N16+'1M.E.'!N16+'1T.I.'!N16</f>
        <v>122193</v>
      </c>
      <c r="P16" s="76"/>
      <c r="Q16" s="76"/>
      <c r="R16" s="76"/>
      <c r="S16" s="76"/>
    </row>
    <row r="17" spans="1:19" ht="14.25" customHeight="1" x14ac:dyDescent="0.2">
      <c r="A17" s="29"/>
      <c r="B17" s="33"/>
      <c r="C17" s="35" t="s">
        <v>3</v>
      </c>
      <c r="D17" s="34"/>
      <c r="E17" s="484">
        <f>'1M.N.'!E17+'1M.E.'!E17+'1T.I.'!E17</f>
        <v>2216055</v>
      </c>
      <c r="F17" s="485">
        <f>'1M.N.'!F17+'1M.E.'!F17+'1T.I.'!F17</f>
        <v>2264252</v>
      </c>
      <c r="G17" s="485">
        <f>'1M.N.'!G17+'1M.E.'!G17+'1T.I.'!G17</f>
        <v>747719564428</v>
      </c>
      <c r="H17" s="485">
        <f>'1M.N.'!H17+'1M.E.'!H17+'1T.I.'!H17</f>
        <v>18148354952</v>
      </c>
      <c r="I17" s="485">
        <f>'1M.N.'!I17+'1M.E.'!I17+'1T.I.'!I17</f>
        <v>12491866395.67</v>
      </c>
      <c r="J17" s="485">
        <f>'1M.N.'!J17+'1M.E.'!J17+'1T.I.'!J17</f>
        <v>12003</v>
      </c>
      <c r="K17" s="485">
        <f>'1M.N.'!K17+'1M.E.'!K17+'1T.I.'!K17</f>
        <v>2370786237.1300001</v>
      </c>
      <c r="L17" s="485">
        <f>'1M.N.'!L17+'1M.E.'!L17+'1T.I.'!L17</f>
        <v>1569132897.3299999</v>
      </c>
      <c r="M17" s="485">
        <f>'1M.N.'!M17+'1M.E.'!M17+'1T.I.'!M17</f>
        <v>2559469042.02</v>
      </c>
      <c r="N17" s="490">
        <f>'1M.N.'!N17+'1M.E.'!N17+'1T.I.'!N17</f>
        <v>-336726</v>
      </c>
    </row>
    <row r="18" spans="1:19" ht="14.25" customHeight="1" x14ac:dyDescent="0.2">
      <c r="A18" s="3"/>
      <c r="B18" s="4"/>
      <c r="C18" s="28" t="s">
        <v>24</v>
      </c>
      <c r="D18" s="5"/>
      <c r="E18" s="487">
        <f>'1M.N.'!E18+'1M.E.'!E18+'1T.I.'!E18</f>
        <v>269479</v>
      </c>
      <c r="F18" s="488">
        <f>'1M.N.'!F18+'1M.E.'!F18+'1T.I.'!F18</f>
        <v>269487</v>
      </c>
      <c r="G18" s="488">
        <f>'1M.N.'!G18+'1M.E.'!G18+'1T.I.'!G18</f>
        <v>25385520721</v>
      </c>
      <c r="H18" s="488">
        <f>'1M.N.'!H18+'1M.E.'!H18+'1T.I.'!H18</f>
        <v>18085142</v>
      </c>
      <c r="I18" s="488">
        <f>'1M.N.'!I18+'1M.E.'!I18+'1T.I.'!I18</f>
        <v>458384091.20999998</v>
      </c>
      <c r="J18" s="488">
        <f>'1M.N.'!J18+'1M.E.'!J18+'1T.I.'!J18</f>
        <v>2359</v>
      </c>
      <c r="K18" s="488">
        <f>'1M.N.'!K18+'1M.E.'!K18+'1T.I.'!K18</f>
        <v>367070314.65000004</v>
      </c>
      <c r="L18" s="488">
        <f>'1M.N.'!L18+'1M.E.'!L18+'1T.I.'!L18</f>
        <v>26620807.019999996</v>
      </c>
      <c r="M18" s="488">
        <f>'1M.N.'!M18+'1M.E.'!M18+'1T.I.'!M18</f>
        <v>-3484471.24</v>
      </c>
      <c r="N18" s="489">
        <f>'1M.N.'!N18+'1M.E.'!N18+'1T.I.'!N18</f>
        <v>270</v>
      </c>
    </row>
    <row r="19" spans="1:19" ht="14.25" customHeight="1" x14ac:dyDescent="0.2">
      <c r="A19" s="29"/>
      <c r="B19" s="32" t="s">
        <v>7</v>
      </c>
      <c r="C19" s="33"/>
      <c r="D19" s="34"/>
      <c r="E19" s="484">
        <f t="shared" ref="E19:N19" si="3">E20+E21+E22</f>
        <v>795972</v>
      </c>
      <c r="F19" s="485">
        <f t="shared" si="3"/>
        <v>898247</v>
      </c>
      <c r="G19" s="485">
        <f t="shared" si="3"/>
        <v>1053880749942</v>
      </c>
      <c r="H19" s="485">
        <f t="shared" si="3"/>
        <v>292814824069</v>
      </c>
      <c r="I19" s="485">
        <f t="shared" si="3"/>
        <v>32036500759.040001</v>
      </c>
      <c r="J19" s="485">
        <f t="shared" si="3"/>
        <v>4458</v>
      </c>
      <c r="K19" s="485">
        <f t="shared" si="3"/>
        <v>4039991402.7199998</v>
      </c>
      <c r="L19" s="485">
        <f t="shared" si="3"/>
        <v>8626784591.6599998</v>
      </c>
      <c r="M19" s="485">
        <f t="shared" si="3"/>
        <v>9216672833.4400005</v>
      </c>
      <c r="N19" s="490">
        <f t="shared" si="3"/>
        <v>-1337351</v>
      </c>
      <c r="P19" s="76"/>
      <c r="Q19" s="76"/>
      <c r="R19" s="76"/>
      <c r="S19" s="76"/>
    </row>
    <row r="20" spans="1:19" ht="14.25" customHeight="1" x14ac:dyDescent="0.2">
      <c r="A20" s="3"/>
      <c r="B20" s="4"/>
      <c r="C20" s="7" t="s">
        <v>5</v>
      </c>
      <c r="D20" s="5"/>
      <c r="E20" s="487">
        <f>'1M.N.'!E20+'1M.E.'!E20+'1T.I.'!E20</f>
        <v>117366</v>
      </c>
      <c r="F20" s="488">
        <f>'1M.N.'!F20+'1M.E.'!F20+'1T.I.'!F20</f>
        <v>130981</v>
      </c>
      <c r="G20" s="488">
        <f>'1M.N.'!G20+'1M.E.'!G20+'1T.I.'!G20</f>
        <v>174783683660</v>
      </c>
      <c r="H20" s="488">
        <f>'1M.N.'!H20+'1M.E.'!H20+'1T.I.'!H20</f>
        <v>29698634299</v>
      </c>
      <c r="I20" s="488">
        <f>'1M.N.'!I20+'1M.E.'!I20+'1T.I.'!I20</f>
        <v>5424528127.5699997</v>
      </c>
      <c r="J20" s="488">
        <f>'1M.N.'!J20+'1M.E.'!J20+'1T.I.'!J20</f>
        <v>73</v>
      </c>
      <c r="K20" s="488">
        <f>'1M.N.'!K20+'1M.E.'!K20+'1T.I.'!K20</f>
        <v>66412294.25</v>
      </c>
      <c r="L20" s="488">
        <f>'1M.N.'!L20+'1M.E.'!L20+'1T.I.'!L20</f>
        <v>181629662.31999999</v>
      </c>
      <c r="M20" s="488">
        <f>'1M.N.'!M20+'1M.E.'!M20+'1T.I.'!M20</f>
        <v>231026545.60000002</v>
      </c>
      <c r="N20" s="489">
        <f>'1M.N.'!N20+'1M.E.'!N20+'1T.I.'!N20</f>
        <v>481</v>
      </c>
    </row>
    <row r="21" spans="1:19" ht="14.25" customHeight="1" x14ac:dyDescent="0.2">
      <c r="A21" s="29"/>
      <c r="B21" s="33"/>
      <c r="C21" s="35" t="s">
        <v>3</v>
      </c>
      <c r="D21" s="34"/>
      <c r="E21" s="484">
        <f>'1M.N.'!E21+'1M.E.'!E21+'1T.I.'!E21</f>
        <v>666511</v>
      </c>
      <c r="F21" s="485">
        <f>'1M.N.'!F21+'1M.E.'!F21+'1T.I.'!F21</f>
        <v>754641</v>
      </c>
      <c r="G21" s="485">
        <f>'1M.N.'!G21+'1M.E.'!G21+'1T.I.'!G21</f>
        <v>875351272434</v>
      </c>
      <c r="H21" s="485">
        <f>'1M.N.'!H21+'1M.E.'!H21+'1T.I.'!H21</f>
        <v>263013001023</v>
      </c>
      <c r="I21" s="485">
        <f>'1M.N.'!I21+'1M.E.'!I21+'1T.I.'!I21</f>
        <v>26258342164.580002</v>
      </c>
      <c r="J21" s="485">
        <f>'1M.N.'!J21+'1M.E.'!J21+'1T.I.'!J21</f>
        <v>1953</v>
      </c>
      <c r="K21" s="485">
        <f>'1M.N.'!K21+'1M.E.'!K21+'1T.I.'!K21</f>
        <v>1778952253.0099998</v>
      </c>
      <c r="L21" s="485">
        <f>'1M.N.'!L21+'1M.E.'!L21+'1T.I.'!L21</f>
        <v>7693055430.54</v>
      </c>
      <c r="M21" s="485">
        <f>'1M.N.'!M21+'1M.E.'!M21+'1T.I.'!M21</f>
        <v>8903666190.3899994</v>
      </c>
      <c r="N21" s="490">
        <f>'1M.N.'!N21+'1M.E.'!N21+'1T.I.'!N21</f>
        <v>-1338076</v>
      </c>
    </row>
    <row r="22" spans="1:19" ht="14.25" customHeight="1" x14ac:dyDescent="0.2">
      <c r="A22" s="3"/>
      <c r="B22" s="4"/>
      <c r="C22" s="28" t="s">
        <v>24</v>
      </c>
      <c r="D22" s="5"/>
      <c r="E22" s="487">
        <f>'1M.N.'!E22+'1M.E.'!E22+'1T.I.'!E22</f>
        <v>12095</v>
      </c>
      <c r="F22" s="488">
        <f>'1M.N.'!F22+'1M.E.'!F22+'1T.I.'!F22</f>
        <v>12625</v>
      </c>
      <c r="G22" s="488">
        <f>'1M.N.'!G22+'1M.E.'!G22+'1T.I.'!G22</f>
        <v>3745793848</v>
      </c>
      <c r="H22" s="488">
        <f>'1M.N.'!H22+'1M.E.'!H22+'1T.I.'!H22</f>
        <v>103188747</v>
      </c>
      <c r="I22" s="488">
        <f>'1M.N.'!I22+'1M.E.'!I22+'1T.I.'!I22</f>
        <v>353630466.89000005</v>
      </c>
      <c r="J22" s="488">
        <f>'1M.N.'!J22+'1M.E.'!J22+'1T.I.'!J22</f>
        <v>2432</v>
      </c>
      <c r="K22" s="488">
        <f>'1M.N.'!K22+'1M.E.'!K22+'1T.I.'!K22</f>
        <v>2194626855.46</v>
      </c>
      <c r="L22" s="488">
        <f>'1M.N.'!L22+'1M.E.'!L22+'1T.I.'!L22</f>
        <v>752099498.79999995</v>
      </c>
      <c r="M22" s="488">
        <f>'1M.N.'!M22+'1M.E.'!M22+'1T.I.'!M22</f>
        <v>81980097.450000003</v>
      </c>
      <c r="N22" s="489">
        <f>'1M.N.'!N22+'1M.E.'!N22+'1T.I.'!N22</f>
        <v>244</v>
      </c>
    </row>
    <row r="23" spans="1:19" ht="14.25" customHeight="1" x14ac:dyDescent="0.2">
      <c r="A23" s="29"/>
      <c r="B23" s="32" t="s">
        <v>19</v>
      </c>
      <c r="C23" s="33"/>
      <c r="D23" s="34"/>
      <c r="E23" s="484">
        <f t="shared" ref="E23:N23" si="4">E24+E25+E26</f>
        <v>2859687</v>
      </c>
      <c r="F23" s="485">
        <f t="shared" si="4"/>
        <v>2870564</v>
      </c>
      <c r="G23" s="485">
        <f t="shared" si="4"/>
        <v>1428475709526</v>
      </c>
      <c r="H23" s="485">
        <f t="shared" si="4"/>
        <v>55746635361</v>
      </c>
      <c r="I23" s="485">
        <f t="shared" si="4"/>
        <v>65133836344.599991</v>
      </c>
      <c r="J23" s="485">
        <f t="shared" si="4"/>
        <v>23698</v>
      </c>
      <c r="K23" s="485">
        <f t="shared" si="4"/>
        <v>5882673026.3399992</v>
      </c>
      <c r="L23" s="485">
        <f t="shared" si="4"/>
        <v>25511779460.93</v>
      </c>
      <c r="M23" s="485">
        <f t="shared" si="4"/>
        <v>4338183635.5900002</v>
      </c>
      <c r="N23" s="490">
        <f t="shared" si="4"/>
        <v>1707391</v>
      </c>
    </row>
    <row r="24" spans="1:19" ht="14.25" customHeight="1" x14ac:dyDescent="0.2">
      <c r="A24" s="3"/>
      <c r="B24" s="4"/>
      <c r="C24" s="7" t="s">
        <v>5</v>
      </c>
      <c r="D24" s="5"/>
      <c r="E24" s="487">
        <f>'1M.N.'!E24+'1M.E.'!E24+'1T.I.'!E24</f>
        <v>350607</v>
      </c>
      <c r="F24" s="488">
        <f>'1M.N.'!F24+'1M.E.'!F24+'1T.I.'!F24</f>
        <v>351189</v>
      </c>
      <c r="G24" s="488">
        <f>'1M.N.'!G24+'1M.E.'!G24+'1T.I.'!G24</f>
        <v>181535339223</v>
      </c>
      <c r="H24" s="488">
        <f>'1M.N.'!H24+'1M.E.'!H24+'1T.I.'!H24</f>
        <v>9062139125</v>
      </c>
      <c r="I24" s="488">
        <f>'1M.N.'!I24+'1M.E.'!I24+'1T.I.'!I24</f>
        <v>22357836959.439999</v>
      </c>
      <c r="J24" s="488">
        <f>'1M.N.'!J24+'1M.E.'!J24+'1T.I.'!J24</f>
        <v>1104</v>
      </c>
      <c r="K24" s="488">
        <f>'1M.N.'!K24+'1M.E.'!K24+'1T.I.'!K24</f>
        <v>163743556.69</v>
      </c>
      <c r="L24" s="488">
        <f>'1M.N.'!L24+'1M.E.'!L24+'1T.I.'!L24</f>
        <v>4771439756.3500004</v>
      </c>
      <c r="M24" s="488">
        <f>'1M.N.'!M24+'1M.E.'!M24+'1T.I.'!M24</f>
        <v>0</v>
      </c>
      <c r="N24" s="489">
        <f>'1M.N.'!N24+'1M.E.'!N24+'1T.I.'!N24</f>
        <v>450456</v>
      </c>
    </row>
    <row r="25" spans="1:19" ht="14.25" customHeight="1" x14ac:dyDescent="0.2">
      <c r="A25" s="29"/>
      <c r="B25" s="33"/>
      <c r="C25" s="35" t="s">
        <v>3</v>
      </c>
      <c r="D25" s="34"/>
      <c r="E25" s="484">
        <f>'1M.N.'!E25+'1M.E.'!E25+'1T.I.'!E25</f>
        <v>2473772</v>
      </c>
      <c r="F25" s="485">
        <f>'1M.N.'!F25+'1M.E.'!F25+'1T.I.'!F25</f>
        <v>2484067</v>
      </c>
      <c r="G25" s="485">
        <f>'1M.N.'!G25+'1M.E.'!G25+'1T.I.'!G25</f>
        <v>1235580335443</v>
      </c>
      <c r="H25" s="485">
        <f>'1M.N.'!H25+'1M.E.'!H25+'1T.I.'!H25</f>
        <v>39017930867</v>
      </c>
      <c r="I25" s="485">
        <f>'1M.N.'!I25+'1M.E.'!I25+'1T.I.'!I25</f>
        <v>39923323325.489998</v>
      </c>
      <c r="J25" s="485">
        <f>'1M.N.'!J25+'1M.E.'!J25+'1T.I.'!J25</f>
        <v>22229</v>
      </c>
      <c r="K25" s="485">
        <f>'1M.N.'!K25+'1M.E.'!K25+'1T.I.'!K25</f>
        <v>5613213044.6700001</v>
      </c>
      <c r="L25" s="485">
        <f>'1M.N.'!L25+'1M.E.'!L25+'1T.I.'!L25</f>
        <v>18835658492.73</v>
      </c>
      <c r="M25" s="485">
        <f>'1M.N.'!M25+'1M.E.'!M25+'1T.I.'!M25</f>
        <v>4338061751.3199997</v>
      </c>
      <c r="N25" s="490">
        <f>'1M.N.'!N25+'1M.E.'!N25+'1T.I.'!N25</f>
        <v>1256935</v>
      </c>
    </row>
    <row r="26" spans="1:19" ht="14.25" customHeight="1" x14ac:dyDescent="0.2">
      <c r="A26" s="3"/>
      <c r="B26" s="4"/>
      <c r="C26" s="28" t="s">
        <v>24</v>
      </c>
      <c r="D26" s="5"/>
      <c r="E26" s="487">
        <f>'1M.N.'!E26+'1M.E.'!E26+'1T.I.'!E26</f>
        <v>35308</v>
      </c>
      <c r="F26" s="488">
        <f>'1M.N.'!F26+'1M.E.'!F26+'1T.I.'!F26</f>
        <v>35308</v>
      </c>
      <c r="G26" s="488">
        <f>'1M.N.'!G26+'1M.E.'!G26+'1T.I.'!G26</f>
        <v>11360034860</v>
      </c>
      <c r="H26" s="488">
        <f>'1M.N.'!H26+'1M.E.'!H26+'1T.I.'!H26</f>
        <v>7666565369</v>
      </c>
      <c r="I26" s="488">
        <f>'1M.N.'!I26+'1M.E.'!I26+'1T.I.'!I26</f>
        <v>2852676059.6700001</v>
      </c>
      <c r="J26" s="488">
        <f>'1M.N.'!J26+'1M.E.'!J26+'1T.I.'!J26</f>
        <v>365</v>
      </c>
      <c r="K26" s="488">
        <f>'1M.N.'!K26+'1M.E.'!K26+'1T.I.'!K26</f>
        <v>105716424.98</v>
      </c>
      <c r="L26" s="488">
        <f>'1M.N.'!L26+'1M.E.'!L26+'1T.I.'!L26</f>
        <v>1904681211.8499999</v>
      </c>
      <c r="M26" s="488">
        <f>'1M.N.'!M26+'1M.E.'!M26+'1T.I.'!M26</f>
        <v>121884.27</v>
      </c>
      <c r="N26" s="489">
        <f>'1M.N.'!N26+'1M.E.'!N26+'1T.I.'!N26</f>
        <v>0</v>
      </c>
    </row>
    <row r="27" spans="1:19" ht="14.25" customHeight="1" x14ac:dyDescent="0.2">
      <c r="A27" s="29"/>
      <c r="B27" s="32" t="s">
        <v>20</v>
      </c>
      <c r="C27" s="33"/>
      <c r="D27" s="34"/>
      <c r="E27" s="484">
        <f t="shared" ref="E27:N27" si="5">E28+E29+E30</f>
        <v>15178</v>
      </c>
      <c r="F27" s="485">
        <f t="shared" si="5"/>
        <v>24984</v>
      </c>
      <c r="G27" s="485">
        <f t="shared" si="5"/>
        <v>32565443012</v>
      </c>
      <c r="H27" s="485">
        <f t="shared" si="5"/>
        <v>4509977254</v>
      </c>
      <c r="I27" s="485">
        <f t="shared" si="5"/>
        <v>899106022.87</v>
      </c>
      <c r="J27" s="485">
        <f t="shared" si="5"/>
        <v>43</v>
      </c>
      <c r="K27" s="485">
        <f t="shared" si="5"/>
        <v>61396741.280000001</v>
      </c>
      <c r="L27" s="485">
        <f t="shared" si="5"/>
        <v>268836917.53999996</v>
      </c>
      <c r="M27" s="485">
        <f t="shared" si="5"/>
        <v>323152746.43000001</v>
      </c>
      <c r="N27" s="490">
        <f t="shared" si="5"/>
        <v>80</v>
      </c>
    </row>
    <row r="28" spans="1:19" ht="14.25" customHeight="1" x14ac:dyDescent="0.2">
      <c r="A28" s="3"/>
      <c r="B28" s="4"/>
      <c r="C28" s="7" t="s">
        <v>5</v>
      </c>
      <c r="D28" s="5"/>
      <c r="E28" s="487">
        <f>'1M.N.'!E28+'1M.E.'!E28+'1T.I.'!E28</f>
        <v>629</v>
      </c>
      <c r="F28" s="488">
        <f>'1M.N.'!F28+'1M.E.'!F28+'1T.I.'!F28</f>
        <v>1005</v>
      </c>
      <c r="G28" s="488">
        <f>'1M.N.'!G28+'1M.E.'!G28+'1T.I.'!G28</f>
        <v>3174635032</v>
      </c>
      <c r="H28" s="488">
        <f>'1M.N.'!H28+'1M.E.'!H28+'1T.I.'!H28</f>
        <v>141903270</v>
      </c>
      <c r="I28" s="488">
        <f>'1M.N.'!I28+'1M.E.'!I28+'1T.I.'!I28</f>
        <v>85500668.120000005</v>
      </c>
      <c r="J28" s="488">
        <f>'1M.N.'!J28+'1M.E.'!J28+'1T.I.'!J28</f>
        <v>1</v>
      </c>
      <c r="K28" s="488">
        <f>'1M.N.'!K28+'1M.E.'!K28+'1T.I.'!K28</f>
        <v>12902</v>
      </c>
      <c r="L28" s="488">
        <f>'1M.N.'!L28+'1M.E.'!L28+'1T.I.'!L28</f>
        <v>1946321.57</v>
      </c>
      <c r="M28" s="488">
        <f>'1M.N.'!M28+'1M.E.'!M28+'1T.I.'!M28</f>
        <v>614767.32000000007</v>
      </c>
      <c r="N28" s="489">
        <f>'1M.N.'!N28+'1M.E.'!N28+'1T.I.'!N28</f>
        <v>0</v>
      </c>
    </row>
    <row r="29" spans="1:19" ht="14.25" customHeight="1" x14ac:dyDescent="0.2">
      <c r="A29" s="29"/>
      <c r="B29" s="33"/>
      <c r="C29" s="35" t="s">
        <v>3</v>
      </c>
      <c r="D29" s="34"/>
      <c r="E29" s="484">
        <f>'1M.N.'!E29+'1M.E.'!E29+'1T.I.'!E29</f>
        <v>14334</v>
      </c>
      <c r="F29" s="485">
        <f>'1M.N.'!F29+'1M.E.'!F29+'1T.I.'!F29</f>
        <v>23724</v>
      </c>
      <c r="G29" s="485">
        <f>'1M.N.'!G29+'1M.E.'!G29+'1T.I.'!G29</f>
        <v>29216062156</v>
      </c>
      <c r="H29" s="485">
        <f>'1M.N.'!H29+'1M.E.'!H29+'1T.I.'!H29</f>
        <v>4368073984</v>
      </c>
      <c r="I29" s="485">
        <f>'1M.N.'!I29+'1M.E.'!I29+'1T.I.'!I29</f>
        <v>805483637.61000001</v>
      </c>
      <c r="J29" s="485">
        <f>'1M.N.'!J29+'1M.E.'!J29+'1T.I.'!J29</f>
        <v>39</v>
      </c>
      <c r="K29" s="485">
        <f>'1M.N.'!K29+'1M.E.'!K29+'1T.I.'!K29</f>
        <v>61139175.280000001</v>
      </c>
      <c r="L29" s="485">
        <f>'1M.N.'!L29+'1M.E.'!L29+'1T.I.'!L29</f>
        <v>266343166.38</v>
      </c>
      <c r="M29" s="485">
        <f>'1M.N.'!M29+'1M.E.'!M29+'1T.I.'!M29</f>
        <v>322537922.75999999</v>
      </c>
      <c r="N29" s="490">
        <f>'1M.N.'!N29+'1M.E.'!N29+'1T.I.'!N29</f>
        <v>80</v>
      </c>
    </row>
    <row r="30" spans="1:19" ht="14.25" customHeight="1" x14ac:dyDescent="0.2">
      <c r="A30" s="3"/>
      <c r="B30" s="4"/>
      <c r="C30" s="28" t="s">
        <v>24</v>
      </c>
      <c r="D30" s="5"/>
      <c r="E30" s="487">
        <f>'1M.N.'!E30+'1M.E.'!E30+'1T.I.'!E30</f>
        <v>215</v>
      </c>
      <c r="F30" s="488">
        <f>'1M.N.'!F30+'1M.E.'!F30+'1T.I.'!F30</f>
        <v>255</v>
      </c>
      <c r="G30" s="488">
        <f>'1M.N.'!G30+'1M.E.'!G30+'1T.I.'!G30</f>
        <v>174745824</v>
      </c>
      <c r="H30" s="488">
        <f>'1M.N.'!H30+'1M.E.'!H30+'1T.I.'!H30</f>
        <v>0</v>
      </c>
      <c r="I30" s="488">
        <f>'1M.N.'!I30+'1M.E.'!I30+'1T.I.'!I30</f>
        <v>8121717.1399999997</v>
      </c>
      <c r="J30" s="488">
        <f>'1M.N.'!J30+'1M.E.'!J30+'1T.I.'!J30</f>
        <v>3</v>
      </c>
      <c r="K30" s="488">
        <f>'1M.N.'!K30+'1M.E.'!K30+'1T.I.'!K30</f>
        <v>244664</v>
      </c>
      <c r="L30" s="488">
        <f>'1M.N.'!L30+'1M.E.'!L30+'1T.I.'!L30</f>
        <v>547429.59</v>
      </c>
      <c r="M30" s="488">
        <f>'1M.N.'!M30+'1M.E.'!M30+'1T.I.'!M30</f>
        <v>56.35</v>
      </c>
      <c r="N30" s="489">
        <f>'1M.N.'!N30+'1M.E.'!N30+'1T.I.'!N30</f>
        <v>0</v>
      </c>
    </row>
    <row r="31" spans="1:19" ht="14.25" customHeight="1" x14ac:dyDescent="0.2">
      <c r="A31" s="29"/>
      <c r="B31" s="32" t="s">
        <v>21</v>
      </c>
      <c r="C31" s="33"/>
      <c r="D31" s="34"/>
      <c r="E31" s="484">
        <f t="shared" ref="E31:N31" si="6">E32+E33+E34</f>
        <v>36033</v>
      </c>
      <c r="F31" s="485">
        <f t="shared" si="6"/>
        <v>36033</v>
      </c>
      <c r="G31" s="485">
        <f t="shared" si="6"/>
        <v>1757321748</v>
      </c>
      <c r="H31" s="485">
        <f t="shared" si="6"/>
        <v>0</v>
      </c>
      <c r="I31" s="485">
        <f t="shared" si="6"/>
        <v>21354764.450000003</v>
      </c>
      <c r="J31" s="485">
        <f t="shared" si="6"/>
        <v>358</v>
      </c>
      <c r="K31" s="485">
        <f t="shared" si="6"/>
        <v>47644795.359999999</v>
      </c>
      <c r="L31" s="485">
        <f t="shared" si="6"/>
        <v>1497165.4</v>
      </c>
      <c r="M31" s="485">
        <f t="shared" si="6"/>
        <v>0</v>
      </c>
      <c r="N31" s="490">
        <f t="shared" si="6"/>
        <v>0</v>
      </c>
    </row>
    <row r="32" spans="1:19" ht="14.25" customHeight="1" x14ac:dyDescent="0.2">
      <c r="A32" s="3"/>
      <c r="B32" s="4"/>
      <c r="C32" s="7" t="s">
        <v>5</v>
      </c>
      <c r="D32" s="5"/>
      <c r="E32" s="487">
        <f>'1M.N.'!E32+'1M.E.'!E32+'1T.I.'!E32</f>
        <v>35045</v>
      </c>
      <c r="F32" s="488">
        <f>'1M.N.'!F32+'1M.E.'!F32+'1T.I.'!F32</f>
        <v>35045</v>
      </c>
      <c r="G32" s="488">
        <f>'1M.N.'!G32+'1M.E.'!G32+'1T.I.'!G32</f>
        <v>1143780000</v>
      </c>
      <c r="H32" s="488">
        <f>'1M.N.'!H32+'1M.E.'!H32+'1T.I.'!H32</f>
        <v>0</v>
      </c>
      <c r="I32" s="488">
        <f>'1M.N.'!I32+'1M.E.'!I32+'1T.I.'!I32</f>
        <v>16292920.460000001</v>
      </c>
      <c r="J32" s="488">
        <f>'1M.N.'!J32+'1M.E.'!J32+'1T.I.'!J32</f>
        <v>318</v>
      </c>
      <c r="K32" s="488">
        <f>'1M.N.'!K32+'1M.E.'!K32+'1T.I.'!K32</f>
        <v>45816519.219999999</v>
      </c>
      <c r="L32" s="488">
        <f>'1M.N.'!L32+'1M.E.'!L32+'1T.I.'!L32</f>
        <v>0</v>
      </c>
      <c r="M32" s="488">
        <f>'1M.N.'!M32+'1M.E.'!M32+'1T.I.'!M32</f>
        <v>0</v>
      </c>
      <c r="N32" s="489">
        <f>'1M.N.'!N32+'1M.E.'!N32+'1T.I.'!N32</f>
        <v>0</v>
      </c>
    </row>
    <row r="33" spans="1:14" ht="14.25" customHeight="1" x14ac:dyDescent="0.2">
      <c r="A33" s="29"/>
      <c r="B33" s="33"/>
      <c r="C33" s="35" t="s">
        <v>3</v>
      </c>
      <c r="D33" s="34"/>
      <c r="E33" s="484">
        <f>'1M.N.'!E33+'1M.E.'!E33+'1T.I.'!E33</f>
        <v>0</v>
      </c>
      <c r="F33" s="485">
        <f>'1M.N.'!F33+'1M.E.'!F33+'1T.I.'!F33</f>
        <v>0</v>
      </c>
      <c r="G33" s="485">
        <f>'1M.N.'!G33+'1M.E.'!G33+'1T.I.'!G33</f>
        <v>0</v>
      </c>
      <c r="H33" s="485">
        <f>'1M.N.'!H33+'1M.E.'!H33+'1T.I.'!H33</f>
        <v>0</v>
      </c>
      <c r="I33" s="485">
        <f>'1M.N.'!I33+'1M.E.'!I33+'1T.I.'!I33</f>
        <v>-164027</v>
      </c>
      <c r="J33" s="485">
        <f>'1M.N.'!J33+'1M.E.'!J33+'1T.I.'!J33</f>
        <v>2</v>
      </c>
      <c r="K33" s="485">
        <f>'1M.N.'!K33+'1M.E.'!K33+'1T.I.'!K33</f>
        <v>178096</v>
      </c>
      <c r="L33" s="485">
        <f>'1M.N.'!L33+'1M.E.'!L33+'1T.I.'!L33</f>
        <v>1497165.4</v>
      </c>
      <c r="M33" s="485">
        <f>'1M.N.'!M33+'1M.E.'!M33+'1T.I.'!M33</f>
        <v>0</v>
      </c>
      <c r="N33" s="490">
        <f>'1M.N.'!N33+'1M.E.'!N33+'1T.I.'!N33</f>
        <v>0</v>
      </c>
    </row>
    <row r="34" spans="1:14" ht="14.25" customHeight="1" x14ac:dyDescent="0.2">
      <c r="A34" s="3"/>
      <c r="B34" s="4"/>
      <c r="C34" s="28" t="s">
        <v>24</v>
      </c>
      <c r="D34" s="5"/>
      <c r="E34" s="487">
        <f>'1M.N.'!E34+'1M.E.'!E34+'1T.I.'!E34</f>
        <v>988</v>
      </c>
      <c r="F34" s="488">
        <f>'1M.N.'!F34+'1M.E.'!F34+'1T.I.'!F34</f>
        <v>988</v>
      </c>
      <c r="G34" s="488">
        <f>'1M.N.'!G34+'1M.E.'!G34+'1T.I.'!G34</f>
        <v>613541748</v>
      </c>
      <c r="H34" s="488">
        <f>'1M.N.'!H34+'1M.E.'!H34+'1T.I.'!H34</f>
        <v>0</v>
      </c>
      <c r="I34" s="488">
        <f>'1M.N.'!I34+'1M.E.'!I34+'1T.I.'!I34</f>
        <v>5225870.99</v>
      </c>
      <c r="J34" s="488">
        <f>'1M.N.'!J34+'1M.E.'!J34+'1T.I.'!J34</f>
        <v>38</v>
      </c>
      <c r="K34" s="488">
        <f>'1M.N.'!K34+'1M.E.'!K34+'1T.I.'!K34</f>
        <v>1650180.14</v>
      </c>
      <c r="L34" s="488">
        <f>'1M.N.'!L34+'1M.E.'!L34+'1T.I.'!L34</f>
        <v>0</v>
      </c>
      <c r="M34" s="488">
        <f>'1M.N.'!M34+'1M.E.'!M34+'1T.I.'!M34</f>
        <v>0</v>
      </c>
      <c r="N34" s="489">
        <f>'1M.N.'!N34+'1M.E.'!N34+'1T.I.'!N34</f>
        <v>0</v>
      </c>
    </row>
    <row r="35" spans="1:14" s="66" customFormat="1" ht="14.25" customHeight="1" x14ac:dyDescent="0.2">
      <c r="A35" s="64"/>
      <c r="B35" s="32" t="s">
        <v>29</v>
      </c>
      <c r="C35" s="32"/>
      <c r="D35" s="65"/>
      <c r="E35" s="491">
        <f>E36+E40+E44+E48+E52+E56+E57+E61+E65</f>
        <v>33498</v>
      </c>
      <c r="F35" s="492">
        <f>F36+F40+F44+F48+F52+F56+F57+F61+F65</f>
        <v>59257049</v>
      </c>
      <c r="G35" s="492">
        <f t="shared" ref="G35:N35" si="7">G36+G40+G44+G48+G52+G56+G57+G61+G65</f>
        <v>8453061851261</v>
      </c>
      <c r="H35" s="492">
        <f t="shared" si="7"/>
        <v>37618569873</v>
      </c>
      <c r="I35" s="492">
        <f t="shared" si="7"/>
        <v>65925651476.960007</v>
      </c>
      <c r="J35" s="492">
        <f t="shared" si="7"/>
        <v>330238</v>
      </c>
      <c r="K35" s="492">
        <f t="shared" si="7"/>
        <v>34894678121.650002</v>
      </c>
      <c r="L35" s="492">
        <f t="shared" si="7"/>
        <v>5752496030.5200005</v>
      </c>
      <c r="M35" s="492">
        <f t="shared" si="7"/>
        <v>266157856.66</v>
      </c>
      <c r="N35" s="493">
        <f t="shared" si="7"/>
        <v>1022873062.8500001</v>
      </c>
    </row>
    <row r="36" spans="1:14" s="53" customFormat="1" ht="14.25" customHeight="1" x14ac:dyDescent="0.2">
      <c r="A36" s="50"/>
      <c r="B36" s="48" t="s">
        <v>30</v>
      </c>
      <c r="C36" s="51"/>
      <c r="D36" s="49"/>
      <c r="E36" s="494">
        <f t="shared" ref="E36:N36" si="8">E37+E38+E39</f>
        <v>24010</v>
      </c>
      <c r="F36" s="495">
        <f t="shared" si="8"/>
        <v>16004778</v>
      </c>
      <c r="G36" s="495">
        <f t="shared" si="8"/>
        <v>3675010656112</v>
      </c>
      <c r="H36" s="495">
        <f t="shared" si="8"/>
        <v>37271111294</v>
      </c>
      <c r="I36" s="495">
        <f t="shared" si="8"/>
        <v>16605106295.569998</v>
      </c>
      <c r="J36" s="495">
        <f t="shared" si="8"/>
        <v>139404</v>
      </c>
      <c r="K36" s="495">
        <f t="shared" si="8"/>
        <v>11515483956.279999</v>
      </c>
      <c r="L36" s="495">
        <f t="shared" si="8"/>
        <v>6045589.0300000003</v>
      </c>
      <c r="M36" s="495">
        <f t="shared" si="8"/>
        <v>207266.66</v>
      </c>
      <c r="N36" s="496">
        <f t="shared" si="8"/>
        <v>900570789.68000007</v>
      </c>
    </row>
    <row r="37" spans="1:14" s="41" customFormat="1" ht="14.25" customHeight="1" x14ac:dyDescent="0.2">
      <c r="A37" s="54"/>
      <c r="B37" s="46"/>
      <c r="C37" s="47" t="s">
        <v>5</v>
      </c>
      <c r="D37" s="57"/>
      <c r="E37" s="497">
        <f>'1M.N.'!E37+'1M.E.'!E37+'1T.I.'!E37</f>
        <v>12324</v>
      </c>
      <c r="F37" s="498">
        <f>'1M.N.'!F37+'1M.E.'!F37+'1T.I.'!F37</f>
        <v>7792747</v>
      </c>
      <c r="G37" s="498">
        <f>'1M.N.'!G37+'1M.E.'!G37+'1T.I.'!G37</f>
        <v>1916647288114</v>
      </c>
      <c r="H37" s="498">
        <f>'1M.N.'!H37+'1M.E.'!H37+'1T.I.'!H37</f>
        <v>37151330241</v>
      </c>
      <c r="I37" s="498">
        <f>'1M.N.'!I37+'1M.E.'!I37+'1T.I.'!I37</f>
        <v>6132606962.1199999</v>
      </c>
      <c r="J37" s="498">
        <f>'1M.N.'!J37+'1M.E.'!J37+'1T.I.'!J37</f>
        <v>16555</v>
      </c>
      <c r="K37" s="498">
        <f>'1M.N.'!K37+'1M.E.'!K37+'1T.I.'!K37</f>
        <v>2343416920.2199998</v>
      </c>
      <c r="L37" s="498">
        <f>'1M.N.'!L37+'1M.E.'!L37+'1T.I.'!L37</f>
        <v>0</v>
      </c>
      <c r="M37" s="498">
        <f>'1M.N.'!M37+'1M.E.'!M37+'1T.I.'!M37</f>
        <v>0</v>
      </c>
      <c r="N37" s="499">
        <f>'1M.N.'!N37+'1M.E.'!N37+'1T.I.'!N37</f>
        <v>436100527.43000001</v>
      </c>
    </row>
    <row r="38" spans="1:14" s="51" customFormat="1" ht="14.25" customHeight="1" x14ac:dyDescent="0.2">
      <c r="A38" s="50"/>
      <c r="C38" s="52" t="s">
        <v>3</v>
      </c>
      <c r="D38" s="49"/>
      <c r="E38" s="494">
        <f>'1M.N.'!E38+'1M.E.'!E38+'1T.I.'!E38</f>
        <v>11539</v>
      </c>
      <c r="F38" s="495">
        <f>'1M.N.'!F38+'1M.E.'!F38+'1T.I.'!F38</f>
        <v>6917572</v>
      </c>
      <c r="G38" s="495">
        <f>'1M.N.'!G38+'1M.E.'!G38+'1T.I.'!G38</f>
        <v>1596844679520</v>
      </c>
      <c r="H38" s="495">
        <f>'1M.N.'!H38+'1M.E.'!H38+'1T.I.'!H38</f>
        <v>114139177</v>
      </c>
      <c r="I38" s="495">
        <f>'1M.N.'!I38+'1M.E.'!I38+'1T.I.'!I38</f>
        <v>9594588119.5499992</v>
      </c>
      <c r="J38" s="495">
        <f>'1M.N.'!J38+'1M.E.'!J38+'1T.I.'!J38</f>
        <v>22176</v>
      </c>
      <c r="K38" s="495">
        <f>'1M.N.'!K38+'1M.E.'!K38+'1T.I.'!K38</f>
        <v>4932033261.6899996</v>
      </c>
      <c r="L38" s="495">
        <f>'1M.N.'!L38+'1M.E.'!L38+'1T.I.'!L38</f>
        <v>6045589.0300000003</v>
      </c>
      <c r="M38" s="495">
        <f>'1M.N.'!M38+'1M.E.'!M38+'1T.I.'!M38</f>
        <v>0</v>
      </c>
      <c r="N38" s="495">
        <f>'1M.N.'!N38+'1M.E.'!N38+'1T.I.'!N38</f>
        <v>379674881.51999998</v>
      </c>
    </row>
    <row r="39" spans="1:14" s="39" customFormat="1" ht="14.25" customHeight="1" x14ac:dyDescent="0.2">
      <c r="A39" s="54"/>
      <c r="B39" s="46"/>
      <c r="C39" s="47" t="s">
        <v>24</v>
      </c>
      <c r="D39" s="57"/>
      <c r="E39" s="497">
        <f>'1M.N.'!E39+'1M.E.'!E39+'1T.I.'!E39</f>
        <v>147</v>
      </c>
      <c r="F39" s="498">
        <f>'1M.N.'!F39+'1M.E.'!F39+'1T.I.'!F39</f>
        <v>1294459</v>
      </c>
      <c r="G39" s="498">
        <f>'1M.N.'!G39+'1M.E.'!G39+'1T.I.'!G39</f>
        <v>161518688478</v>
      </c>
      <c r="H39" s="498">
        <f>'1M.N.'!H39+'1M.E.'!H39+'1T.I.'!H39</f>
        <v>5641876</v>
      </c>
      <c r="I39" s="498">
        <f>'1M.N.'!I39+'1M.E.'!I39+'1T.I.'!I39</f>
        <v>877911213.89999998</v>
      </c>
      <c r="J39" s="498">
        <f>'1M.N.'!J39+'1M.E.'!J39+'1T.I.'!J39</f>
        <v>100673</v>
      </c>
      <c r="K39" s="498">
        <f>'1M.N.'!K39+'1M.E.'!K39+'1T.I.'!K39</f>
        <v>4240033774.3699999</v>
      </c>
      <c r="L39" s="498">
        <f>'1M.N.'!L39+'1M.E.'!L39+'1T.I.'!L39</f>
        <v>0</v>
      </c>
      <c r="M39" s="498">
        <f>'1M.N.'!M39+'1M.E.'!M39+'1T.I.'!M39</f>
        <v>207266.66</v>
      </c>
      <c r="N39" s="499">
        <f>'1M.N.'!N39+'1M.E.'!N39+'1T.I.'!N39</f>
        <v>84795380.730000004</v>
      </c>
    </row>
    <row r="40" spans="1:14" s="53" customFormat="1" ht="14.25" customHeight="1" x14ac:dyDescent="0.2">
      <c r="A40" s="50"/>
      <c r="B40" s="48" t="s">
        <v>31</v>
      </c>
      <c r="C40" s="48"/>
      <c r="D40" s="49"/>
      <c r="E40" s="494">
        <f t="shared" ref="E40:N40" si="9">E41+E42+E43</f>
        <v>0</v>
      </c>
      <c r="F40" s="495">
        <f t="shared" si="9"/>
        <v>0</v>
      </c>
      <c r="G40" s="495">
        <f t="shared" si="9"/>
        <v>0</v>
      </c>
      <c r="H40" s="495">
        <f t="shared" si="9"/>
        <v>0</v>
      </c>
      <c r="I40" s="495">
        <f t="shared" si="9"/>
        <v>0</v>
      </c>
      <c r="J40" s="495">
        <f t="shared" si="9"/>
        <v>9</v>
      </c>
      <c r="K40" s="495">
        <f t="shared" si="9"/>
        <v>655379.01</v>
      </c>
      <c r="L40" s="495">
        <f t="shared" si="9"/>
        <v>0</v>
      </c>
      <c r="M40" s="495">
        <f t="shared" si="9"/>
        <v>0</v>
      </c>
      <c r="N40" s="496">
        <f t="shared" si="9"/>
        <v>0</v>
      </c>
    </row>
    <row r="41" spans="1:14" s="55" customFormat="1" ht="14.25" customHeight="1" x14ac:dyDescent="0.2">
      <c r="A41" s="54"/>
      <c r="B41" s="46"/>
      <c r="C41" s="47" t="s">
        <v>5</v>
      </c>
      <c r="D41" s="57"/>
      <c r="E41" s="497">
        <f>'1M.N.'!E41+'1M.E.'!E41+'1T.I.'!E41</f>
        <v>0</v>
      </c>
      <c r="F41" s="498">
        <f>'1M.N.'!F41+'1M.E.'!F41+'1T.I.'!F41</f>
        <v>0</v>
      </c>
      <c r="G41" s="498">
        <f>'1M.N.'!G41+'1M.E.'!G41+'1T.I.'!G41</f>
        <v>0</v>
      </c>
      <c r="H41" s="498">
        <f>'1M.N.'!H41+'1M.E.'!H41+'1T.I.'!H41</f>
        <v>0</v>
      </c>
      <c r="I41" s="498">
        <f>'1M.N.'!I41+'1M.E.'!I41+'1T.I.'!I41</f>
        <v>0</v>
      </c>
      <c r="J41" s="498">
        <f>'1M.N.'!J41+'1M.E.'!J41+'1T.I.'!J41</f>
        <v>0</v>
      </c>
      <c r="K41" s="498">
        <f>'1M.N.'!K41+'1M.E.'!K41+'1T.I.'!K41</f>
        <v>0</v>
      </c>
      <c r="L41" s="498">
        <f>'1M.N.'!L41+'1M.E.'!L41+'1T.I.'!L41</f>
        <v>0</v>
      </c>
      <c r="M41" s="498">
        <f>'1M.N.'!M41+'1M.E.'!M41+'1T.I.'!M41</f>
        <v>0</v>
      </c>
      <c r="N41" s="499">
        <f>'1M.N.'!N41+'1M.E.'!N41+'1T.I.'!N41</f>
        <v>0</v>
      </c>
    </row>
    <row r="42" spans="1:14" s="53" customFormat="1" ht="14.25" customHeight="1" x14ac:dyDescent="0.2">
      <c r="A42" s="50"/>
      <c r="B42" s="51"/>
      <c r="C42" s="52" t="s">
        <v>3</v>
      </c>
      <c r="D42" s="49"/>
      <c r="E42" s="494">
        <f>'1M.N.'!E42+'1M.E.'!E42+'1T.I.'!E42</f>
        <v>0</v>
      </c>
      <c r="F42" s="495">
        <f>'1M.N.'!F42+'1M.E.'!F42+'1T.I.'!F42</f>
        <v>0</v>
      </c>
      <c r="G42" s="495">
        <f>'1M.N.'!G42+'1M.E.'!G42+'1T.I.'!G42</f>
        <v>0</v>
      </c>
      <c r="H42" s="495">
        <f>'1M.N.'!H42+'1M.E.'!H42+'1T.I.'!H42</f>
        <v>0</v>
      </c>
      <c r="I42" s="495">
        <f>'1M.N.'!I42+'1M.E.'!I42+'1T.I.'!I42</f>
        <v>0</v>
      </c>
      <c r="J42" s="495">
        <f>'1M.N.'!J42+'1M.E.'!J42+'1T.I.'!J42</f>
        <v>0</v>
      </c>
      <c r="K42" s="495">
        <f>'1M.N.'!K42+'1M.E.'!K42+'1T.I.'!K42</f>
        <v>0</v>
      </c>
      <c r="L42" s="495">
        <f>'1M.N.'!L42+'1M.E.'!L42+'1T.I.'!L42</f>
        <v>0</v>
      </c>
      <c r="M42" s="495">
        <f>'1M.N.'!M42+'1M.E.'!M42+'1T.I.'!M42</f>
        <v>0</v>
      </c>
      <c r="N42" s="496">
        <f>'1M.N.'!N42+'1M.E.'!N42+'1T.I.'!N42</f>
        <v>0</v>
      </c>
    </row>
    <row r="43" spans="1:14" s="55" customFormat="1" ht="14.25" customHeight="1" x14ac:dyDescent="0.2">
      <c r="A43" s="54"/>
      <c r="B43" s="46"/>
      <c r="C43" s="47" t="s">
        <v>24</v>
      </c>
      <c r="D43" s="57"/>
      <c r="E43" s="497">
        <f>'1M.N.'!E43+'1M.E.'!E43+'1T.I.'!E43</f>
        <v>0</v>
      </c>
      <c r="F43" s="498">
        <f>'1M.N.'!F43+'1M.E.'!F43+'1T.I.'!F43</f>
        <v>0</v>
      </c>
      <c r="G43" s="498">
        <f>'1M.N.'!G43+'1M.E.'!G43+'1T.I.'!G43</f>
        <v>0</v>
      </c>
      <c r="H43" s="498">
        <f>'1M.N.'!H43+'1M.E.'!H43+'1T.I.'!H43</f>
        <v>0</v>
      </c>
      <c r="I43" s="498">
        <f>'1M.N.'!I43+'1M.E.'!I43+'1T.I.'!I43</f>
        <v>0</v>
      </c>
      <c r="J43" s="498">
        <f>'1M.N.'!J43+'1M.E.'!J43+'1T.I.'!J43</f>
        <v>9</v>
      </c>
      <c r="K43" s="498">
        <f>'1M.N.'!K43+'1M.E.'!K43+'1T.I.'!K43</f>
        <v>655379.01</v>
      </c>
      <c r="L43" s="498">
        <f>'1M.N.'!L43+'1M.E.'!L43+'1T.I.'!L43</f>
        <v>0</v>
      </c>
      <c r="M43" s="498">
        <f>'1M.N.'!M43+'1M.E.'!M43+'1T.I.'!M43</f>
        <v>0</v>
      </c>
      <c r="N43" s="499">
        <f>'1M.N.'!N43+'1M.E.'!N43+'1T.I.'!N43</f>
        <v>0</v>
      </c>
    </row>
    <row r="44" spans="1:14" s="53" customFormat="1" ht="14.25" customHeight="1" x14ac:dyDescent="0.2">
      <c r="A44" s="50"/>
      <c r="B44" s="48" t="s">
        <v>32</v>
      </c>
      <c r="C44" s="52"/>
      <c r="D44" s="49"/>
      <c r="E44" s="494">
        <f t="shared" ref="E44:N44" si="10">E45+E46+E47</f>
        <v>429</v>
      </c>
      <c r="F44" s="495">
        <f t="shared" si="10"/>
        <v>77781</v>
      </c>
      <c r="G44" s="495">
        <f t="shared" si="10"/>
        <v>1391888387</v>
      </c>
      <c r="H44" s="495">
        <f t="shared" si="10"/>
        <v>0</v>
      </c>
      <c r="I44" s="495">
        <f t="shared" si="10"/>
        <v>406439168.87999994</v>
      </c>
      <c r="J44" s="495">
        <f t="shared" si="10"/>
        <v>67</v>
      </c>
      <c r="K44" s="495">
        <f t="shared" si="10"/>
        <v>35079529.57</v>
      </c>
      <c r="L44" s="495">
        <f t="shared" si="10"/>
        <v>133280750.90000001</v>
      </c>
      <c r="M44" s="495">
        <f t="shared" si="10"/>
        <v>0</v>
      </c>
      <c r="N44" s="496">
        <f t="shared" si="10"/>
        <v>35.49</v>
      </c>
    </row>
    <row r="45" spans="1:14" s="55" customFormat="1" ht="14.25" customHeight="1" x14ac:dyDescent="0.2">
      <c r="A45" s="54"/>
      <c r="B45" s="46"/>
      <c r="C45" s="47" t="s">
        <v>5</v>
      </c>
      <c r="D45" s="57"/>
      <c r="E45" s="497">
        <f>'1M.N.'!E45+'1M.E.'!E45+'1T.I.'!E45</f>
        <v>293</v>
      </c>
      <c r="F45" s="498">
        <f>'1M.N.'!F45+'1M.E.'!F45+'1T.I.'!F45</f>
        <v>42605</v>
      </c>
      <c r="G45" s="498">
        <f>'1M.N.'!G45+'1M.E.'!G45+'1T.I.'!G45</f>
        <v>670199146</v>
      </c>
      <c r="H45" s="498">
        <f>'1M.N.'!H45+'1M.E.'!H45+'1T.I.'!H45</f>
        <v>0</v>
      </c>
      <c r="I45" s="498">
        <f>'1M.N.'!I45+'1M.E.'!I45+'1T.I.'!I45</f>
        <v>403168273.14999998</v>
      </c>
      <c r="J45" s="498">
        <f>'1M.N.'!J45+'1M.E.'!J45+'1T.I.'!J45</f>
        <v>28</v>
      </c>
      <c r="K45" s="498">
        <f>'1M.N.'!K45+'1M.E.'!K45+'1T.I.'!K45</f>
        <v>19679723.91</v>
      </c>
      <c r="L45" s="498">
        <f>'1M.N.'!L45+'1M.E.'!L45+'1T.I.'!L45</f>
        <v>133078968</v>
      </c>
      <c r="M45" s="498">
        <f>'1M.N.'!M45+'1M.E.'!M45+'1T.I.'!M45</f>
        <v>0</v>
      </c>
      <c r="N45" s="499">
        <f>'1M.N.'!N45+'1M.E.'!N45+'1T.I.'!N45</f>
        <v>0</v>
      </c>
    </row>
    <row r="46" spans="1:14" s="53" customFormat="1" ht="14.25" customHeight="1" x14ac:dyDescent="0.2">
      <c r="A46" s="50"/>
      <c r="B46" s="51"/>
      <c r="C46" s="52" t="s">
        <v>3</v>
      </c>
      <c r="D46" s="49"/>
      <c r="E46" s="494">
        <f>'1M.N.'!E46+'1M.E.'!E46+'1T.I.'!E46</f>
        <v>4</v>
      </c>
      <c r="F46" s="495">
        <f>'1M.N.'!F46+'1M.E.'!F46+'1T.I.'!F46</f>
        <v>36</v>
      </c>
      <c r="G46" s="495">
        <f>'1M.N.'!G46+'1M.E.'!G46+'1T.I.'!G46</f>
        <v>23187510</v>
      </c>
      <c r="H46" s="495">
        <f>'1M.N.'!H46+'1M.E.'!H46+'1T.I.'!H46</f>
        <v>0</v>
      </c>
      <c r="I46" s="495">
        <f>'1M.N.'!I46+'1M.E.'!I46+'1T.I.'!I46</f>
        <v>2904644.4499999997</v>
      </c>
      <c r="J46" s="495">
        <f>'1M.N.'!J46+'1M.E.'!J46+'1T.I.'!J46</f>
        <v>4</v>
      </c>
      <c r="K46" s="495">
        <f>'1M.N.'!K46+'1M.E.'!K46+'1T.I.'!K46</f>
        <v>5076844</v>
      </c>
      <c r="L46" s="495">
        <f>'1M.N.'!L46+'1M.E.'!L46+'1T.I.'!L46</f>
        <v>16.399999999999999</v>
      </c>
      <c r="M46" s="495">
        <f>'1M.N.'!M46+'1M.E.'!M46+'1T.I.'!M46</f>
        <v>0</v>
      </c>
      <c r="N46" s="496">
        <f>'1M.N.'!N46+'1M.E.'!N46+'1T.I.'!N46</f>
        <v>35.49</v>
      </c>
    </row>
    <row r="47" spans="1:14" s="55" customFormat="1" ht="14.25" customHeight="1" x14ac:dyDescent="0.2">
      <c r="A47" s="54"/>
      <c r="B47" s="46"/>
      <c r="C47" s="47" t="s">
        <v>24</v>
      </c>
      <c r="D47" s="57"/>
      <c r="E47" s="497">
        <f>'1M.N.'!E47+'1M.E.'!E47+'1T.I.'!E47</f>
        <v>132</v>
      </c>
      <c r="F47" s="498">
        <f>'1M.N.'!F47+'1M.E.'!F47+'1T.I.'!F47</f>
        <v>35140</v>
      </c>
      <c r="G47" s="498">
        <f>'1M.N.'!G47+'1M.E.'!G47+'1T.I.'!G47</f>
        <v>698501731</v>
      </c>
      <c r="H47" s="498">
        <f>'1M.N.'!H47+'1M.E.'!H47+'1T.I.'!H47</f>
        <v>0</v>
      </c>
      <c r="I47" s="498">
        <f>'1M.N.'!I47+'1M.E.'!I47+'1T.I.'!I47</f>
        <v>366251.28</v>
      </c>
      <c r="J47" s="498">
        <f>'1M.N.'!J47+'1M.E.'!J47+'1T.I.'!J47</f>
        <v>35</v>
      </c>
      <c r="K47" s="498">
        <f>'1M.N.'!K47+'1M.E.'!K47+'1T.I.'!K47</f>
        <v>10322961.66</v>
      </c>
      <c r="L47" s="498">
        <f>'1M.N.'!L47+'1M.E.'!L47+'1T.I.'!L47</f>
        <v>201766.5</v>
      </c>
      <c r="M47" s="498">
        <f>'1M.N.'!M47+'1M.E.'!M47+'1T.I.'!M47</f>
        <v>0</v>
      </c>
      <c r="N47" s="499">
        <f>'1M.N.'!N47+'1M.E.'!N47+'1T.I.'!N47</f>
        <v>0</v>
      </c>
    </row>
    <row r="48" spans="1:14" s="53" customFormat="1" ht="14.25" customHeight="1" x14ac:dyDescent="0.2">
      <c r="A48" s="50"/>
      <c r="B48" s="48" t="s">
        <v>33</v>
      </c>
      <c r="C48" s="51"/>
      <c r="D48" s="49"/>
      <c r="E48" s="494">
        <f t="shared" ref="E48:N48" si="11">E49+E50+E51</f>
        <v>302</v>
      </c>
      <c r="F48" s="495">
        <f t="shared" si="11"/>
        <v>602790</v>
      </c>
      <c r="G48" s="495">
        <f t="shared" si="11"/>
        <v>0</v>
      </c>
      <c r="H48" s="495">
        <f t="shared" si="11"/>
        <v>0</v>
      </c>
      <c r="I48" s="495">
        <f t="shared" si="11"/>
        <v>13380062365.969999</v>
      </c>
      <c r="J48" s="495">
        <f t="shared" si="11"/>
        <v>37604</v>
      </c>
      <c r="K48" s="495">
        <f t="shared" si="11"/>
        <v>8695183765.75</v>
      </c>
      <c r="L48" s="495">
        <f t="shared" si="11"/>
        <v>5612786945.9200001</v>
      </c>
      <c r="M48" s="495">
        <f t="shared" si="11"/>
        <v>0</v>
      </c>
      <c r="N48" s="496">
        <f t="shared" si="11"/>
        <v>0</v>
      </c>
    </row>
    <row r="49" spans="1:14" s="55" customFormat="1" ht="14.25" customHeight="1" x14ac:dyDescent="0.2">
      <c r="A49" s="54"/>
      <c r="B49" s="46"/>
      <c r="C49" s="47" t="s">
        <v>5</v>
      </c>
      <c r="D49" s="57"/>
      <c r="E49" s="497">
        <f>'1M.N.'!E49+'1M.E.'!E49+'1T.I.'!E49</f>
        <v>46</v>
      </c>
      <c r="F49" s="498">
        <f>'1M.N.'!F49+'1M.E.'!F49+'1T.I.'!F49</f>
        <v>86111</v>
      </c>
      <c r="G49" s="498">
        <f>'1M.N.'!G49+'1M.E.'!G49+'1T.I.'!G49</f>
        <v>0</v>
      </c>
      <c r="H49" s="498">
        <f>'1M.N.'!H49+'1M.E.'!H49+'1T.I.'!H49</f>
        <v>0</v>
      </c>
      <c r="I49" s="498">
        <f>'1M.N.'!I49+'1M.E.'!I49+'1T.I.'!I49</f>
        <v>1503773720.01</v>
      </c>
      <c r="J49" s="498">
        <f>'1M.N.'!J49+'1M.E.'!J49+'1T.I.'!J49</f>
        <v>4488</v>
      </c>
      <c r="K49" s="498">
        <f>'1M.N.'!K49+'1M.E.'!K49+'1T.I.'!K49</f>
        <v>313791258.30000001</v>
      </c>
      <c r="L49" s="498">
        <f>'1M.N.'!L49+'1M.E.'!L49+'1T.I.'!L49</f>
        <v>3089793177.5599999</v>
      </c>
      <c r="M49" s="498">
        <f>'1M.N.'!M49+'1M.E.'!M49+'1T.I.'!M49</f>
        <v>0</v>
      </c>
      <c r="N49" s="499">
        <f>'1M.N.'!N49+'1M.E.'!N49+'1T.I.'!N49</f>
        <v>0</v>
      </c>
    </row>
    <row r="50" spans="1:14" s="53" customFormat="1" ht="14.25" customHeight="1" x14ac:dyDescent="0.2">
      <c r="A50" s="50"/>
      <c r="B50" s="51"/>
      <c r="C50" s="52" t="s">
        <v>3</v>
      </c>
      <c r="D50" s="49"/>
      <c r="E50" s="494">
        <f>'1M.N.'!E50+'1M.E.'!E50+'1T.I.'!E50</f>
        <v>256</v>
      </c>
      <c r="F50" s="495">
        <f>'1M.N.'!F50+'1M.E.'!F50+'1T.I.'!F50</f>
        <v>516679</v>
      </c>
      <c r="G50" s="495">
        <f>'1M.N.'!G50+'1M.E.'!G50+'1T.I.'!G50</f>
        <v>0</v>
      </c>
      <c r="H50" s="495">
        <f>'1M.N.'!H50+'1M.E.'!H50+'1T.I.'!H50</f>
        <v>0</v>
      </c>
      <c r="I50" s="495">
        <f>'1M.N.'!I50+'1M.E.'!I50+'1T.I.'!I50</f>
        <v>11876288645.959999</v>
      </c>
      <c r="J50" s="495">
        <f>'1M.N.'!J50+'1M.E.'!J50+'1T.I.'!J50</f>
        <v>33116</v>
      </c>
      <c r="K50" s="495">
        <f>'1M.N.'!K50+'1M.E.'!K50+'1T.I.'!K50</f>
        <v>8381392507.4499998</v>
      </c>
      <c r="L50" s="495">
        <f>'1M.N.'!L50+'1M.E.'!L50+'1T.I.'!L50</f>
        <v>2522993768.3600001</v>
      </c>
      <c r="M50" s="495">
        <f>'1M.N.'!M50+'1M.E.'!M50+'1T.I.'!M50</f>
        <v>0</v>
      </c>
      <c r="N50" s="496">
        <f>'1M.N.'!N50+'1M.E.'!N50+'1T.I.'!N50</f>
        <v>0</v>
      </c>
    </row>
    <row r="51" spans="1:14" s="55" customFormat="1" ht="14.25" customHeight="1" x14ac:dyDescent="0.2">
      <c r="A51" s="54"/>
      <c r="B51" s="46"/>
      <c r="C51" s="47" t="s">
        <v>24</v>
      </c>
      <c r="D51" s="57"/>
      <c r="E51" s="497">
        <f>'1M.N.'!E51+'1M.E.'!E51+'1T.I.'!E51</f>
        <v>0</v>
      </c>
      <c r="F51" s="498">
        <f>'1M.N.'!F51+'1M.E.'!F51+'1T.I.'!F51</f>
        <v>0</v>
      </c>
      <c r="G51" s="498">
        <f>'1M.N.'!G51+'1M.E.'!G51+'1T.I.'!G51</f>
        <v>0</v>
      </c>
      <c r="H51" s="498">
        <f>'1M.N.'!H51+'1M.E.'!H51+'1T.I.'!H51</f>
        <v>0</v>
      </c>
      <c r="I51" s="498">
        <f>'1M.N.'!I51+'1M.E.'!I51+'1T.I.'!I51</f>
        <v>0</v>
      </c>
      <c r="J51" s="498">
        <f>'1M.N.'!J51+'1M.E.'!J51+'1T.I.'!J51</f>
        <v>0</v>
      </c>
      <c r="K51" s="498">
        <f>'1M.N.'!K51+'1M.E.'!K51+'1T.I.'!K51</f>
        <v>0</v>
      </c>
      <c r="L51" s="498">
        <f>'1M.N.'!L51+'1M.E.'!L51+'1T.I.'!L51</f>
        <v>0</v>
      </c>
      <c r="M51" s="498">
        <f>'1M.N.'!M51+'1M.E.'!M51+'1T.I.'!M51</f>
        <v>0</v>
      </c>
      <c r="N51" s="499">
        <f>'1M.N.'!N51+'1M.E.'!N51+'1T.I.'!N51</f>
        <v>0</v>
      </c>
    </row>
    <row r="52" spans="1:14" s="53" customFormat="1" ht="14.25" customHeight="1" x14ac:dyDescent="0.2">
      <c r="A52" s="50"/>
      <c r="B52" s="48" t="s">
        <v>34</v>
      </c>
      <c r="C52" s="51"/>
      <c r="D52" s="49"/>
      <c r="E52" s="494">
        <f t="shared" ref="E52:N52" si="12">E53+E54+E55</f>
        <v>4647</v>
      </c>
      <c r="F52" s="495">
        <f t="shared" si="12"/>
        <v>12323123</v>
      </c>
      <c r="G52" s="495">
        <f t="shared" si="12"/>
        <v>1453449341231</v>
      </c>
      <c r="H52" s="495">
        <f t="shared" si="12"/>
        <v>0</v>
      </c>
      <c r="I52" s="495">
        <f t="shared" si="12"/>
        <v>12569124789.610001</v>
      </c>
      <c r="J52" s="495">
        <f t="shared" si="12"/>
        <v>69519</v>
      </c>
      <c r="K52" s="495">
        <f t="shared" si="12"/>
        <v>3968869278.7700005</v>
      </c>
      <c r="L52" s="495">
        <f t="shared" si="12"/>
        <v>382744.67</v>
      </c>
      <c r="M52" s="495">
        <f t="shared" si="12"/>
        <v>0</v>
      </c>
      <c r="N52" s="496">
        <f t="shared" si="12"/>
        <v>8819330.2200000007</v>
      </c>
    </row>
    <row r="53" spans="1:14" s="55" customFormat="1" ht="14.25" customHeight="1" x14ac:dyDescent="0.2">
      <c r="A53" s="54"/>
      <c r="B53" s="46"/>
      <c r="C53" s="47" t="s">
        <v>5</v>
      </c>
      <c r="D53" s="57"/>
      <c r="E53" s="497">
        <f>'1M.N.'!E53+'1M.E.'!E53+'1T.I.'!E53</f>
        <v>1455</v>
      </c>
      <c r="F53" s="498">
        <f>'1M.N.'!F53+'1M.E.'!F53+'1T.I.'!F53</f>
        <v>4687878</v>
      </c>
      <c r="G53" s="498">
        <f>'1M.N.'!G53+'1M.E.'!G53+'1T.I.'!G53</f>
        <v>334212966044</v>
      </c>
      <c r="H53" s="498">
        <f>'1M.N.'!H53+'1M.E.'!H53+'1T.I.'!H53</f>
        <v>0</v>
      </c>
      <c r="I53" s="498">
        <f>'1M.N.'!I53+'1M.E.'!I53+'1T.I.'!I53</f>
        <v>3242706099.1100001</v>
      </c>
      <c r="J53" s="498">
        <f>'1M.N.'!J53+'1M.E.'!J53+'1T.I.'!J53</f>
        <v>10075</v>
      </c>
      <c r="K53" s="498">
        <f>'1M.N.'!K53+'1M.E.'!K53+'1T.I.'!K53</f>
        <v>622413768.69000006</v>
      </c>
      <c r="L53" s="498">
        <f>'1M.N.'!L53+'1M.E.'!L53+'1T.I.'!L53</f>
        <v>0</v>
      </c>
      <c r="M53" s="498">
        <f>'1M.N.'!M53+'1M.E.'!M53+'1T.I.'!M53</f>
        <v>0</v>
      </c>
      <c r="N53" s="499">
        <f>'1M.N.'!N53+'1M.E.'!N53+'1T.I.'!N53</f>
        <v>11583964.880000001</v>
      </c>
    </row>
    <row r="54" spans="1:14" s="53" customFormat="1" ht="14.25" customHeight="1" x14ac:dyDescent="0.2">
      <c r="A54" s="50"/>
      <c r="B54" s="51"/>
      <c r="C54" s="52" t="s">
        <v>3</v>
      </c>
      <c r="D54" s="49"/>
      <c r="E54" s="494">
        <f>'1M.N.'!E54+'1M.E.'!E54+'1T.I.'!E54</f>
        <v>581</v>
      </c>
      <c r="F54" s="495">
        <f>'1M.N.'!F54+'1M.E.'!F54+'1T.I.'!F54</f>
        <v>3230865</v>
      </c>
      <c r="G54" s="495">
        <f>'1M.N.'!G54+'1M.E.'!G54+'1T.I.'!G54</f>
        <v>607684913880</v>
      </c>
      <c r="H54" s="495">
        <f>'1M.N.'!H54+'1M.E.'!H54+'1T.I.'!H54</f>
        <v>0</v>
      </c>
      <c r="I54" s="495">
        <f>'1M.N.'!I54+'1M.E.'!I54+'1T.I.'!I54</f>
        <v>4854390153.4899998</v>
      </c>
      <c r="J54" s="495">
        <f>'1M.N.'!J54+'1M.E.'!J54+'1T.I.'!J54</f>
        <v>27627</v>
      </c>
      <c r="K54" s="495">
        <f>'1M.N.'!K54+'1M.E.'!K54+'1T.I.'!K54</f>
        <v>1954836548.5700002</v>
      </c>
      <c r="L54" s="495">
        <f>'1M.N.'!L54+'1M.E.'!L54+'1T.I.'!L54</f>
        <v>0</v>
      </c>
      <c r="M54" s="495">
        <f>'1M.N.'!M54+'1M.E.'!M54+'1T.I.'!M54</f>
        <v>0</v>
      </c>
      <c r="N54" s="496">
        <f>'1M.N.'!N54+'1M.E.'!N54+'1T.I.'!N54</f>
        <v>-2764634.66</v>
      </c>
    </row>
    <row r="55" spans="1:14" s="55" customFormat="1" ht="14.25" customHeight="1" x14ac:dyDescent="0.2">
      <c r="A55" s="54"/>
      <c r="B55" s="46"/>
      <c r="C55" s="47" t="s">
        <v>24</v>
      </c>
      <c r="D55" s="57"/>
      <c r="E55" s="497">
        <f>'1M.N.'!E55+'1M.E.'!E55+'1T.I.'!E55</f>
        <v>2611</v>
      </c>
      <c r="F55" s="498">
        <f>'1M.N.'!F55+'1M.E.'!F55+'1T.I.'!F55</f>
        <v>4404380</v>
      </c>
      <c r="G55" s="498">
        <f>'1M.N.'!G55+'1M.E.'!G55+'1T.I.'!G55</f>
        <v>511551461307</v>
      </c>
      <c r="H55" s="498">
        <f>'1M.N.'!H55+'1M.E.'!H55+'1T.I.'!H55</f>
        <v>0</v>
      </c>
      <c r="I55" s="498">
        <f>'1M.N.'!I55+'1M.E.'!I55+'1T.I.'!I55</f>
        <v>4472028537.0100002</v>
      </c>
      <c r="J55" s="498">
        <f>'1M.N.'!J55+'1M.E.'!J55+'1T.I.'!J55</f>
        <v>31817</v>
      </c>
      <c r="K55" s="498">
        <f>'1M.N.'!K55+'1M.E.'!K55+'1T.I.'!K55</f>
        <v>1391618961.51</v>
      </c>
      <c r="L55" s="498">
        <f>'1M.N.'!L55+'1M.E.'!L55+'1T.I.'!L55</f>
        <v>382744.67</v>
      </c>
      <c r="M55" s="498">
        <f>'1M.N.'!M55+'1M.E.'!M55+'1T.I.'!M55</f>
        <v>0</v>
      </c>
      <c r="N55" s="499">
        <f>'1M.N.'!N55+'1M.E.'!N55+'1T.I.'!N55</f>
        <v>0</v>
      </c>
    </row>
    <row r="56" spans="1:14" s="53" customFormat="1" ht="14.25" customHeight="1" x14ac:dyDescent="0.2">
      <c r="A56" s="50"/>
      <c r="B56" s="48" t="s">
        <v>8</v>
      </c>
      <c r="C56" s="52"/>
      <c r="D56" s="49"/>
      <c r="E56" s="500">
        <f>'1M.N.'!E56+'1M.E.'!E56+'1T.I.'!E56</f>
        <v>0</v>
      </c>
      <c r="F56" s="501">
        <f>'1M.N.'!F56+'1M.E.'!F56+'1T.I.'!F56</f>
        <v>0</v>
      </c>
      <c r="G56" s="501">
        <f>'1M.N.'!G56+'1M.E.'!G56+'1T.I.'!G56</f>
        <v>0</v>
      </c>
      <c r="H56" s="501">
        <f>'1M.N.'!H56+'1M.E.'!H56+'1T.I.'!H56</f>
        <v>0</v>
      </c>
      <c r="I56" s="501">
        <f>'1M.N.'!I56+'1M.E.'!I56+'1T.I.'!I56</f>
        <v>0</v>
      </c>
      <c r="J56" s="501">
        <f>'1M.N.'!J56+'1M.E.'!J56+'1T.I.'!J56</f>
        <v>0</v>
      </c>
      <c r="K56" s="501">
        <f>'1M.N.'!K56+'1M.E.'!K56+'1T.I.'!K56</f>
        <v>0</v>
      </c>
      <c r="L56" s="501">
        <f>'1M.N.'!L56+'1M.E.'!L56+'1T.I.'!L56</f>
        <v>0</v>
      </c>
      <c r="M56" s="501">
        <f>'1M.N.'!M56+'1M.E.'!M56+'1T.I.'!M56</f>
        <v>0</v>
      </c>
      <c r="N56" s="502">
        <f>'1M.N.'!N56+'1M.E.'!N56+'1T.I.'!N56</f>
        <v>0</v>
      </c>
    </row>
    <row r="57" spans="1:14" s="55" customFormat="1" ht="14.25" customHeight="1" x14ac:dyDescent="0.2">
      <c r="A57" s="54"/>
      <c r="B57" s="58" t="s">
        <v>35</v>
      </c>
      <c r="C57" s="46"/>
      <c r="D57" s="57"/>
      <c r="E57" s="503">
        <f t="shared" ref="E57:N57" si="13">E58+E59+E60</f>
        <v>1022</v>
      </c>
      <c r="F57" s="498">
        <f t="shared" si="13"/>
        <v>4909983</v>
      </c>
      <c r="G57" s="504">
        <f t="shared" si="13"/>
        <v>1525709837881</v>
      </c>
      <c r="H57" s="504">
        <f t="shared" si="13"/>
        <v>0</v>
      </c>
      <c r="I57" s="504">
        <f t="shared" si="13"/>
        <v>10132778747.800001</v>
      </c>
      <c r="J57" s="504">
        <f t="shared" si="13"/>
        <v>34960</v>
      </c>
      <c r="K57" s="504">
        <f t="shared" si="13"/>
        <v>2001762939.98</v>
      </c>
      <c r="L57" s="504">
        <f t="shared" si="13"/>
        <v>0</v>
      </c>
      <c r="M57" s="504">
        <f t="shared" si="13"/>
        <v>265950590</v>
      </c>
      <c r="N57" s="505">
        <f t="shared" si="13"/>
        <v>27623462.84</v>
      </c>
    </row>
    <row r="58" spans="1:14" s="53" customFormat="1" ht="14.25" customHeight="1" x14ac:dyDescent="0.2">
      <c r="A58" s="50"/>
      <c r="B58" s="51"/>
      <c r="C58" s="52" t="s">
        <v>5</v>
      </c>
      <c r="D58" s="49"/>
      <c r="E58" s="500">
        <f>'1M.N.'!E58+'1M.E.'!E58+'1T.I.'!E58</f>
        <v>44</v>
      </c>
      <c r="F58" s="501">
        <f>'1M.N.'!F58+'1M.E.'!F58+'1T.I.'!F58</f>
        <v>1223487</v>
      </c>
      <c r="G58" s="501">
        <f>'1M.N.'!G58+'1M.E.'!G58+'1T.I.'!G58</f>
        <v>39500000</v>
      </c>
      <c r="H58" s="501">
        <f>'1M.N.'!H58+'1M.E.'!H58+'1T.I.'!H58</f>
        <v>0</v>
      </c>
      <c r="I58" s="501">
        <f>'1M.N.'!I58+'1M.E.'!I58+'1T.I.'!I58</f>
        <v>905009361.86000001</v>
      </c>
      <c r="J58" s="501">
        <f>'1M.N.'!J58+'1M.E.'!J58+'1T.I.'!J58</f>
        <v>20048</v>
      </c>
      <c r="K58" s="501">
        <f>'1M.N.'!K58+'1M.E.'!K58+'1T.I.'!K58</f>
        <v>456487428.51999998</v>
      </c>
      <c r="L58" s="501">
        <f>'1M.N.'!L58+'1M.E.'!L58+'1T.I.'!L58</f>
        <v>0</v>
      </c>
      <c r="M58" s="501">
        <f>'1M.N.'!M58+'1M.E.'!M58+'1T.I.'!M58</f>
        <v>265175606.47999999</v>
      </c>
      <c r="N58" s="502">
        <f>'1M.N.'!N58+'1M.E.'!N58+'1T.I.'!N58</f>
        <v>0</v>
      </c>
    </row>
    <row r="59" spans="1:14" s="55" customFormat="1" ht="14.25" customHeight="1" x14ac:dyDescent="0.2">
      <c r="A59" s="54"/>
      <c r="B59" s="46"/>
      <c r="C59" s="47" t="s">
        <v>3</v>
      </c>
      <c r="D59" s="57"/>
      <c r="E59" s="503">
        <f>'1M.N.'!E59+'1M.E.'!E59+'1T.I.'!E59</f>
        <v>978</v>
      </c>
      <c r="F59" s="504">
        <f>'1M.N.'!F59+'1M.E.'!F59+'1T.I.'!F59</f>
        <v>3686496</v>
      </c>
      <c r="G59" s="504">
        <f>'1M.N.'!G59+'1M.E.'!G59+'1T.I.'!G59</f>
        <v>1525670337881</v>
      </c>
      <c r="H59" s="504">
        <f>'1M.N.'!H59+'1M.E.'!H59+'1T.I.'!H59</f>
        <v>0</v>
      </c>
      <c r="I59" s="504">
        <f>'1M.N.'!I59+'1M.E.'!I59+'1T.I.'!I59</f>
        <v>9227769385.9400005</v>
      </c>
      <c r="J59" s="504">
        <f>'1M.N.'!J59+'1M.E.'!J59+'1T.I.'!J59</f>
        <v>8591</v>
      </c>
      <c r="K59" s="504">
        <f>'1M.N.'!K59+'1M.E.'!K59+'1T.I.'!K59</f>
        <v>484016100.86000001</v>
      </c>
      <c r="L59" s="504">
        <f>'1M.N.'!L59+'1M.E.'!L59+'1T.I.'!L59</f>
        <v>0</v>
      </c>
      <c r="M59" s="504">
        <f>'1M.N.'!M59+'1M.E.'!M59+'1T.I.'!M59</f>
        <v>774983.52</v>
      </c>
      <c r="N59" s="505">
        <f>'1M.N.'!N59+'1M.E.'!N59+'1T.I.'!N59</f>
        <v>27623462.84</v>
      </c>
    </row>
    <row r="60" spans="1:14" s="53" customFormat="1" ht="14.25" customHeight="1" x14ac:dyDescent="0.2">
      <c r="A60" s="50"/>
      <c r="B60" s="51"/>
      <c r="C60" s="52" t="s">
        <v>24</v>
      </c>
      <c r="D60" s="49"/>
      <c r="E60" s="500">
        <f>'1M.N.'!E60+'1M.E.'!E60+'1T.I.'!E60</f>
        <v>0</v>
      </c>
      <c r="F60" s="501">
        <f>'1M.N.'!F60+'1M.E.'!F60+'1T.I.'!F60</f>
        <v>0</v>
      </c>
      <c r="G60" s="501">
        <f>'1M.N.'!G60+'1M.E.'!G60+'1T.I.'!G60</f>
        <v>0</v>
      </c>
      <c r="H60" s="501">
        <f>'1M.N.'!H60+'1M.E.'!H60+'1T.I.'!H60</f>
        <v>0</v>
      </c>
      <c r="I60" s="501">
        <f>'1M.N.'!I60+'1M.E.'!I60+'1T.I.'!I60</f>
        <v>0</v>
      </c>
      <c r="J60" s="501">
        <f>'1M.N.'!J60+'1M.E.'!J60+'1T.I.'!J60</f>
        <v>6321</v>
      </c>
      <c r="K60" s="501">
        <f>'1M.N.'!K60+'1M.E.'!K60+'1T.I.'!K60</f>
        <v>1061259410.6</v>
      </c>
      <c r="L60" s="501">
        <f>'1M.N.'!L60+'1M.E.'!L60+'1T.I.'!L60</f>
        <v>0</v>
      </c>
      <c r="M60" s="501">
        <f>'1M.N.'!M60+'1M.E.'!M60+'1T.I.'!M60</f>
        <v>0</v>
      </c>
      <c r="N60" s="502">
        <f>'1M.N.'!N60+'1M.E.'!N60+'1T.I.'!N60</f>
        <v>0</v>
      </c>
    </row>
    <row r="61" spans="1:14" s="46" customFormat="1" ht="14.25" customHeight="1" x14ac:dyDescent="0.2">
      <c r="A61" s="54"/>
      <c r="B61" s="58" t="s">
        <v>36</v>
      </c>
      <c r="D61" s="57"/>
      <c r="E61" s="503">
        <f t="shared" ref="E61:N61" si="14">E62+E63+E64</f>
        <v>2277</v>
      </c>
      <c r="F61" s="498">
        <f t="shared" si="14"/>
        <v>2385495</v>
      </c>
      <c r="G61" s="504">
        <f t="shared" si="14"/>
        <v>271123076981</v>
      </c>
      <c r="H61" s="504">
        <f t="shared" si="14"/>
        <v>346316107</v>
      </c>
      <c r="I61" s="504">
        <f t="shared" si="14"/>
        <v>3039788643.3000002</v>
      </c>
      <c r="J61" s="504">
        <f t="shared" si="14"/>
        <v>21211</v>
      </c>
      <c r="K61" s="504">
        <f t="shared" si="14"/>
        <v>6904525485.0799999</v>
      </c>
      <c r="L61" s="504">
        <f t="shared" si="14"/>
        <v>0</v>
      </c>
      <c r="M61" s="504">
        <f t="shared" si="14"/>
        <v>0</v>
      </c>
      <c r="N61" s="505">
        <f t="shared" si="14"/>
        <v>-10312300.68</v>
      </c>
    </row>
    <row r="62" spans="1:14" s="53" customFormat="1" ht="15" customHeight="1" x14ac:dyDescent="0.2">
      <c r="A62" s="50"/>
      <c r="B62" s="51"/>
      <c r="C62" s="52" t="s">
        <v>5</v>
      </c>
      <c r="D62" s="49"/>
      <c r="E62" s="500">
        <f>'1M.N.'!E62+'1M.E.'!E62+'1T.I.'!E62</f>
        <v>526</v>
      </c>
      <c r="F62" s="501">
        <f>'1M.N.'!F62+'1M.E.'!F62+'1T.I.'!F62</f>
        <v>178916</v>
      </c>
      <c r="G62" s="501">
        <f>'1M.N.'!G62+'1M.E.'!G62+'1T.I.'!G62</f>
        <v>55487243980</v>
      </c>
      <c r="H62" s="501">
        <f>'1M.N.'!H62+'1M.E.'!H62+'1T.I.'!H62</f>
        <v>0</v>
      </c>
      <c r="I62" s="501">
        <f>'1M.N.'!I62+'1M.E.'!I62+'1T.I.'!I62</f>
        <v>319556167.36000001</v>
      </c>
      <c r="J62" s="501">
        <f>'1M.N.'!J62+'1M.E.'!J62+'1T.I.'!J62</f>
        <v>1011</v>
      </c>
      <c r="K62" s="501">
        <f>'1M.N.'!K62+'1M.E.'!K62+'1T.I.'!K62</f>
        <v>207708214.47999999</v>
      </c>
      <c r="L62" s="501">
        <f>'1M.N.'!L62+'1M.E.'!L62+'1T.I.'!L62</f>
        <v>0</v>
      </c>
      <c r="M62" s="501">
        <f>'1M.N.'!M62+'1M.E.'!M62+'1T.I.'!M62</f>
        <v>0</v>
      </c>
      <c r="N62" s="502">
        <f>'1M.N.'!N62+'1M.E.'!N62+'1T.I.'!N62</f>
        <v>-7515050.8799999999</v>
      </c>
    </row>
    <row r="63" spans="1:14" s="55" customFormat="1" ht="15" customHeight="1" x14ac:dyDescent="0.2">
      <c r="A63" s="56"/>
      <c r="B63" s="46"/>
      <c r="C63" s="47" t="s">
        <v>3</v>
      </c>
      <c r="D63" s="57"/>
      <c r="E63" s="503">
        <f>'1M.N.'!E63+'1M.E.'!E63+'1T.I.'!E63</f>
        <v>1575</v>
      </c>
      <c r="F63" s="504">
        <f>'1M.N.'!F63+'1M.E.'!F63+'1T.I.'!F63</f>
        <v>2203527</v>
      </c>
      <c r="G63" s="504">
        <f>'1M.N.'!G63+'1M.E.'!G63+'1T.I.'!G63</f>
        <v>215482781316</v>
      </c>
      <c r="H63" s="504">
        <f>'1M.N.'!H63+'1M.E.'!H63+'1T.I.'!H63</f>
        <v>0</v>
      </c>
      <c r="I63" s="504">
        <f>'1M.N.'!I63+'1M.E.'!I63+'1T.I.'!I63</f>
        <v>2202129596.9699998</v>
      </c>
      <c r="J63" s="504">
        <f>'1M.N.'!J63+'1M.E.'!J63+'1T.I.'!J63</f>
        <v>4186</v>
      </c>
      <c r="K63" s="504">
        <f>'1M.N.'!K63+'1M.E.'!K63+'1T.I.'!K63</f>
        <v>671845880.40999997</v>
      </c>
      <c r="L63" s="504">
        <f>'1M.N.'!L63+'1M.E.'!L63+'1T.I.'!L63</f>
        <v>0</v>
      </c>
      <c r="M63" s="504">
        <f>'1M.N.'!M63+'1M.E.'!M63+'1T.I.'!M63</f>
        <v>0</v>
      </c>
      <c r="N63" s="505">
        <f>'1M.N.'!N63+'1M.E.'!N63+'1T.I.'!N63</f>
        <v>-2797249.8</v>
      </c>
    </row>
    <row r="64" spans="1:14" s="53" customFormat="1" ht="14.25" customHeight="1" x14ac:dyDescent="0.2">
      <c r="A64" s="59"/>
      <c r="B64" s="51"/>
      <c r="C64" s="52" t="s">
        <v>24</v>
      </c>
      <c r="D64" s="49"/>
      <c r="E64" s="494">
        <f>'1M.N.'!E64+'1M.E.'!E64+'1T.I.'!E64</f>
        <v>176</v>
      </c>
      <c r="F64" s="495">
        <f>'1M.N.'!F64+'1M.E.'!F64+'1T.I.'!F64</f>
        <v>3052</v>
      </c>
      <c r="G64" s="495">
        <f>'1M.N.'!G64+'1M.E.'!G64+'1T.I.'!G64</f>
        <v>153051685</v>
      </c>
      <c r="H64" s="495">
        <f>'1M.N.'!H64+'1M.E.'!H64+'1T.I.'!H64</f>
        <v>346316107</v>
      </c>
      <c r="I64" s="495">
        <f>'1M.N.'!I64+'1M.E.'!I64+'1T.I.'!I64</f>
        <v>518102878.97000003</v>
      </c>
      <c r="J64" s="495">
        <f>'1M.N.'!J64+'1M.E.'!J64+'1T.I.'!J64</f>
        <v>16014</v>
      </c>
      <c r="K64" s="495">
        <f>'1M.N.'!K64+'1M.E.'!K64+'1T.I.'!K64</f>
        <v>6024971390.1899996</v>
      </c>
      <c r="L64" s="495">
        <f>'1M.N.'!L64+'1M.E.'!L64+'1T.I.'!L64</f>
        <v>0</v>
      </c>
      <c r="M64" s="495">
        <f>'1M.N.'!M64+'1M.E.'!M64+'1T.I.'!M64</f>
        <v>0</v>
      </c>
      <c r="N64" s="496">
        <f>'1M.N.'!N64+'1M.E.'!N64+'1T.I.'!N64</f>
        <v>0</v>
      </c>
    </row>
    <row r="65" spans="1:14" s="71" customFormat="1" ht="14.25" customHeight="1" thickBot="1" x14ac:dyDescent="0.25">
      <c r="A65" s="68"/>
      <c r="B65" s="69" t="s">
        <v>38</v>
      </c>
      <c r="C65" s="69"/>
      <c r="D65" s="70"/>
      <c r="E65" s="506">
        <f>'1M.N.'!E65+'1M.E.'!E65+'1T.I.'!E65</f>
        <v>811</v>
      </c>
      <c r="F65" s="507">
        <f>'1M.N.'!F65+'1M.E.'!F65+'1T.I.'!F65</f>
        <v>22953099</v>
      </c>
      <c r="G65" s="507">
        <f>'1M.N.'!G65+'1M.E.'!G65+'1T.I.'!G65</f>
        <v>1526377050669</v>
      </c>
      <c r="H65" s="507">
        <f>'1M.N.'!H65+'1M.E.'!H65+'1T.I.'!H65</f>
        <v>1142472</v>
      </c>
      <c r="I65" s="507">
        <f>'1M.N.'!I65+'1M.E.'!I65+'1T.I.'!I65</f>
        <v>9792351465.8299999</v>
      </c>
      <c r="J65" s="507">
        <f>'1M.N.'!J65+'1M.E.'!J65+'1T.I.'!J65</f>
        <v>27464</v>
      </c>
      <c r="K65" s="507">
        <f>'1M.N.'!K65+'1M.E.'!K65+'1T.I.'!K65</f>
        <v>1773117787.21</v>
      </c>
      <c r="L65" s="507">
        <f>'1M.N.'!L65+'1M.E.'!L65+'1T.I.'!L65</f>
        <v>0</v>
      </c>
      <c r="M65" s="507">
        <f>'1M.N.'!M65+'1M.E.'!M65+'1T.I.'!M65</f>
        <v>0</v>
      </c>
      <c r="N65" s="508">
        <f>'1M.N.'!N65+'1M.E.'!N65+'1T.I.'!N65</f>
        <v>96171745.299999997</v>
      </c>
    </row>
    <row r="66" spans="1:14" s="74" customFormat="1" ht="9" x14ac:dyDescent="0.15">
      <c r="A66" s="73"/>
      <c r="B66" s="564" t="s">
        <v>39</v>
      </c>
      <c r="C66" s="564"/>
      <c r="D66" s="564"/>
      <c r="E66" s="564"/>
      <c r="F66" s="564"/>
      <c r="G66" s="564"/>
      <c r="H66" s="564"/>
      <c r="I66" s="564"/>
      <c r="J66" s="564"/>
      <c r="K66" s="564"/>
      <c r="L66" s="564"/>
      <c r="M66" s="564"/>
      <c r="N66" s="564"/>
    </row>
    <row r="67" spans="1:14" s="74" customFormat="1" ht="9.75" customHeight="1" x14ac:dyDescent="0.15">
      <c r="A67" s="73"/>
      <c r="B67" s="565"/>
      <c r="C67" s="565"/>
      <c r="D67" s="565"/>
      <c r="E67" s="565"/>
      <c r="F67" s="565"/>
      <c r="G67" s="565"/>
      <c r="H67" s="565"/>
      <c r="I67" s="565"/>
      <c r="J67" s="565"/>
      <c r="K67" s="565"/>
      <c r="L67" s="565"/>
      <c r="M67" s="565"/>
      <c r="N67" s="565"/>
    </row>
    <row r="68" spans="1:14" s="74" customFormat="1" ht="9" x14ac:dyDescent="0.15">
      <c r="A68" s="73"/>
      <c r="B68" s="74" t="s">
        <v>40</v>
      </c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</row>
    <row r="69" spans="1:14" x14ac:dyDescent="0.2">
      <c r="E69" s="36"/>
      <c r="F69" s="36"/>
      <c r="G69" s="36"/>
      <c r="H69" s="36"/>
      <c r="I69" s="36"/>
      <c r="J69" s="36"/>
      <c r="K69" s="36"/>
      <c r="L69" s="36"/>
      <c r="M69" s="36"/>
      <c r="N69" s="36"/>
    </row>
    <row r="70" spans="1:14" x14ac:dyDescent="0.2">
      <c r="E70" s="36"/>
      <c r="F70" s="36"/>
      <c r="G70" s="36"/>
      <c r="H70" s="36"/>
      <c r="I70" s="36"/>
      <c r="J70" s="36"/>
      <c r="K70" s="36"/>
      <c r="L70" s="36"/>
      <c r="M70" s="36"/>
      <c r="N70" s="36"/>
    </row>
    <row r="72" spans="1:14" x14ac:dyDescent="0.2">
      <c r="E72" s="36"/>
      <c r="F72" s="36"/>
      <c r="G72" s="36"/>
      <c r="H72" s="36"/>
      <c r="I72" s="36"/>
      <c r="J72" s="36"/>
      <c r="K72" s="36"/>
      <c r="L72" s="36"/>
      <c r="M72" s="36"/>
      <c r="N72" s="36"/>
    </row>
    <row r="73" spans="1:14" x14ac:dyDescent="0.2">
      <c r="F73" s="36"/>
    </row>
    <row r="74" spans="1:14" x14ac:dyDescent="0.2">
      <c r="J74" s="36"/>
    </row>
    <row r="79" spans="1:14" x14ac:dyDescent="0.2">
      <c r="E79" s="36"/>
      <c r="F79" s="36"/>
      <c r="G79" s="36"/>
      <c r="H79" s="36"/>
      <c r="I79" s="36"/>
      <c r="J79" s="36"/>
      <c r="K79" s="36"/>
      <c r="L79" s="36"/>
      <c r="M79" s="36"/>
      <c r="N79" s="36"/>
    </row>
  </sheetData>
  <mergeCells count="15">
    <mergeCell ref="L9:L12"/>
    <mergeCell ref="M9:M12"/>
    <mergeCell ref="N9:N12"/>
    <mergeCell ref="B66:N67"/>
    <mergeCell ref="A1:N1"/>
    <mergeCell ref="A3:N3"/>
    <mergeCell ref="A5:N5"/>
    <mergeCell ref="A7:N7"/>
    <mergeCell ref="E9:E12"/>
    <mergeCell ref="F9:F12"/>
    <mergeCell ref="G9:G12"/>
    <mergeCell ref="H9:H12"/>
    <mergeCell ref="I9:I12"/>
    <mergeCell ref="J9:J12"/>
    <mergeCell ref="K9:K12"/>
  </mergeCells>
  <printOptions horizontalCentered="1" verticalCentered="1"/>
  <pageMargins left="0.31496062992125984" right="0.19685039370078741" top="0.39370078740157483" bottom="0.23622047244094491" header="0" footer="0.23622047244094491"/>
  <pageSetup scale="60" orientation="landscape" useFirstPageNumber="1" r:id="rId1"/>
  <headerFooter>
    <oddFooter>&amp;R&amp;P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syncVertical="1" syncRef="A1" transitionEvaluation="1" codeName="Hoja50">
    <pageSetUpPr fitToPage="1"/>
  </sheetPr>
  <dimension ref="A1:V56"/>
  <sheetViews>
    <sheetView showGridLines="0" view="pageBreakPreview" zoomScale="85" zoomScaleNormal="75" zoomScaleSheetLayoutView="85" workbookViewId="0"/>
  </sheetViews>
  <sheetFormatPr baseColWidth="10" defaultColWidth="9.7109375" defaultRowHeight="12.75" x14ac:dyDescent="0.2"/>
  <cols>
    <col min="1" max="1" width="23" style="81" customWidth="1"/>
    <col min="2" max="2" width="10.85546875" style="81" customWidth="1"/>
    <col min="3" max="3" width="10.7109375" style="81" customWidth="1"/>
    <col min="4" max="4" width="11.28515625" style="81" customWidth="1"/>
    <col min="5" max="5" width="10.140625" style="81" customWidth="1"/>
    <col min="6" max="6" width="12.28515625" style="81" customWidth="1"/>
    <col min="7" max="7" width="12.85546875" style="81" customWidth="1"/>
    <col min="8" max="8" width="6.7109375" style="81" customWidth="1"/>
    <col min="9" max="9" width="8.7109375" style="81" customWidth="1"/>
    <col min="10" max="10" width="6.42578125" style="81" customWidth="1"/>
    <col min="11" max="11" width="8.5703125" style="81" bestFit="1" customWidth="1"/>
    <col min="12" max="12" width="6.7109375" style="81" customWidth="1"/>
    <col min="13" max="13" width="8.7109375" style="81" customWidth="1"/>
    <col min="14" max="14" width="6.7109375" style="81" customWidth="1"/>
    <col min="15" max="15" width="8.7109375" style="81" customWidth="1"/>
    <col min="16" max="23" width="7.7109375" style="81" customWidth="1"/>
    <col min="24" max="16384" width="9.7109375" style="81"/>
  </cols>
  <sheetData>
    <row r="1" spans="1:20" ht="4.5" customHeight="1" x14ac:dyDescent="0.2">
      <c r="R1" s="73"/>
      <c r="S1" s="73"/>
      <c r="T1" s="73"/>
    </row>
    <row r="2" spans="1:20" ht="14.25" x14ac:dyDescent="0.2">
      <c r="A2" s="664" t="s">
        <v>223</v>
      </c>
      <c r="B2" s="664"/>
      <c r="C2" s="664"/>
      <c r="D2" s="664"/>
      <c r="E2" s="664"/>
      <c r="F2" s="664"/>
      <c r="G2" s="664"/>
      <c r="H2" s="664"/>
      <c r="I2" s="664"/>
      <c r="J2" s="664"/>
      <c r="K2" s="664"/>
      <c r="L2" s="664"/>
      <c r="M2" s="664"/>
      <c r="N2" s="664"/>
      <c r="O2" s="664"/>
      <c r="R2" s="73"/>
      <c r="S2" s="73"/>
    </row>
    <row r="3" spans="1:20" s="127" customFormat="1" ht="14.25" x14ac:dyDescent="0.2">
      <c r="A3" s="664" t="s">
        <v>224</v>
      </c>
      <c r="B3" s="664"/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Q3" s="98"/>
      <c r="R3" s="98"/>
      <c r="S3" s="98"/>
    </row>
    <row r="4" spans="1:20" s="250" customFormat="1" ht="11.25" x14ac:dyDescent="0.2">
      <c r="A4" s="652"/>
      <c r="B4" s="652"/>
      <c r="C4" s="652"/>
      <c r="D4" s="652"/>
      <c r="E4" s="652"/>
      <c r="F4" s="652"/>
      <c r="G4" s="652"/>
      <c r="H4" s="652"/>
      <c r="I4" s="652"/>
      <c r="J4" s="652"/>
      <c r="K4" s="652"/>
      <c r="L4" s="652"/>
      <c r="M4" s="652"/>
      <c r="N4" s="652"/>
      <c r="O4" s="652"/>
    </row>
    <row r="5" spans="1:20" s="250" customFormat="1" ht="11.25" x14ac:dyDescent="0.2"/>
    <row r="6" spans="1:20" s="250" customFormat="1" x14ac:dyDescent="0.2">
      <c r="A6" s="665" t="s">
        <v>284</v>
      </c>
      <c r="B6" s="665"/>
      <c r="C6" s="665"/>
      <c r="D6" s="665"/>
      <c r="E6" s="665"/>
      <c r="F6" s="665"/>
      <c r="G6" s="665"/>
      <c r="H6" s="665"/>
      <c r="I6" s="665"/>
      <c r="J6" s="665"/>
      <c r="K6" s="665"/>
      <c r="L6" s="665"/>
      <c r="M6" s="665"/>
      <c r="N6" s="665"/>
      <c r="O6" s="665"/>
    </row>
    <row r="7" spans="1:20" s="250" customFormat="1" ht="11.25" x14ac:dyDescent="0.2">
      <c r="A7" s="663"/>
      <c r="B7" s="663"/>
      <c r="C7" s="663"/>
      <c r="D7" s="663"/>
      <c r="E7" s="663"/>
      <c r="F7" s="663"/>
      <c r="G7" s="663"/>
      <c r="H7" s="663"/>
      <c r="I7" s="663"/>
      <c r="J7" s="663"/>
      <c r="K7" s="663"/>
      <c r="L7" s="663"/>
      <c r="M7" s="663"/>
      <c r="N7" s="663"/>
      <c r="O7" s="663"/>
    </row>
    <row r="8" spans="1:20" s="250" customFormat="1" x14ac:dyDescent="0.2">
      <c r="A8" s="651" t="s">
        <v>65</v>
      </c>
      <c r="B8" s="651"/>
      <c r="C8" s="651"/>
      <c r="D8" s="651"/>
      <c r="E8" s="651"/>
      <c r="F8" s="651"/>
      <c r="G8" s="651"/>
      <c r="H8" s="651"/>
      <c r="I8" s="651"/>
      <c r="J8" s="651"/>
      <c r="K8" s="651"/>
      <c r="L8" s="651"/>
      <c r="M8" s="651"/>
      <c r="N8" s="651"/>
      <c r="O8" s="651"/>
    </row>
    <row r="9" spans="1:20" s="250" customFormat="1" ht="11.25" x14ac:dyDescent="0.2">
      <c r="A9" s="652"/>
      <c r="B9" s="652"/>
      <c r="C9" s="652"/>
      <c r="D9" s="652"/>
      <c r="E9" s="652"/>
      <c r="F9" s="652"/>
      <c r="G9" s="652"/>
      <c r="H9" s="652"/>
      <c r="I9" s="652"/>
      <c r="J9" s="652"/>
      <c r="K9" s="652"/>
      <c r="L9" s="652"/>
      <c r="M9" s="652"/>
      <c r="N9" s="652"/>
      <c r="O9" s="652"/>
    </row>
    <row r="10" spans="1:20" s="251" customFormat="1" ht="13.5" customHeight="1" x14ac:dyDescent="0.2">
      <c r="A10" s="651" t="s">
        <v>12</v>
      </c>
      <c r="B10" s="651"/>
      <c r="C10" s="651"/>
      <c r="D10" s="651"/>
      <c r="E10" s="651"/>
      <c r="F10" s="651"/>
      <c r="G10" s="651"/>
      <c r="H10" s="651"/>
      <c r="I10" s="651"/>
      <c r="J10" s="651"/>
      <c r="K10" s="651"/>
      <c r="L10" s="651"/>
      <c r="M10" s="651"/>
      <c r="N10" s="651"/>
      <c r="O10" s="651"/>
    </row>
    <row r="11" spans="1:20" s="251" customFormat="1" ht="13.5" customHeight="1" thickBot="1" x14ac:dyDescent="0.25">
      <c r="A11" s="653"/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</row>
    <row r="12" spans="1:20" s="73" customFormat="1" ht="15" customHeight="1" x14ac:dyDescent="0.15">
      <c r="A12" s="654" t="s">
        <v>225</v>
      </c>
      <c r="B12" s="657" t="s">
        <v>226</v>
      </c>
      <c r="C12" s="657" t="s">
        <v>227</v>
      </c>
      <c r="D12" s="660" t="s">
        <v>228</v>
      </c>
      <c r="E12" s="661"/>
      <c r="F12" s="661"/>
      <c r="G12" s="662"/>
      <c r="H12" s="660" t="s">
        <v>229</v>
      </c>
      <c r="I12" s="661"/>
      <c r="J12" s="661"/>
      <c r="K12" s="661"/>
      <c r="L12" s="661"/>
      <c r="M12" s="661"/>
      <c r="N12" s="661"/>
      <c r="O12" s="662"/>
    </row>
    <row r="13" spans="1:20" s="73" customFormat="1" ht="10.5" customHeight="1" x14ac:dyDescent="0.15">
      <c r="A13" s="655"/>
      <c r="B13" s="658"/>
      <c r="C13" s="658"/>
      <c r="D13" s="666" t="s">
        <v>230</v>
      </c>
      <c r="E13" s="686" t="s">
        <v>231</v>
      </c>
      <c r="F13" s="676" t="s">
        <v>273</v>
      </c>
      <c r="G13" s="677" t="s">
        <v>233</v>
      </c>
      <c r="H13" s="680" t="s">
        <v>234</v>
      </c>
      <c r="I13" s="681"/>
      <c r="J13" s="684" t="s">
        <v>231</v>
      </c>
      <c r="K13" s="681"/>
      <c r="L13" s="684" t="s">
        <v>273</v>
      </c>
      <c r="M13" s="681"/>
      <c r="N13" s="669" t="s">
        <v>233</v>
      </c>
      <c r="O13" s="670"/>
    </row>
    <row r="14" spans="1:20" s="73" customFormat="1" ht="10.5" customHeight="1" x14ac:dyDescent="0.15">
      <c r="A14" s="655"/>
      <c r="B14" s="658"/>
      <c r="C14" s="658"/>
      <c r="D14" s="667"/>
      <c r="E14" s="687"/>
      <c r="F14" s="674"/>
      <c r="G14" s="678"/>
      <c r="H14" s="682"/>
      <c r="I14" s="683"/>
      <c r="J14" s="671"/>
      <c r="K14" s="683"/>
      <c r="L14" s="671"/>
      <c r="M14" s="683"/>
      <c r="N14" s="671"/>
      <c r="O14" s="672"/>
    </row>
    <row r="15" spans="1:20" s="73" customFormat="1" ht="10.5" customHeight="1" thickBot="1" x14ac:dyDescent="0.2">
      <c r="A15" s="656"/>
      <c r="B15" s="659"/>
      <c r="C15" s="659"/>
      <c r="D15" s="668"/>
      <c r="E15" s="688"/>
      <c r="F15" s="675"/>
      <c r="G15" s="679"/>
      <c r="H15" s="252" t="s">
        <v>235</v>
      </c>
      <c r="I15" s="252" t="s">
        <v>236</v>
      </c>
      <c r="J15" s="253" t="s">
        <v>235</v>
      </c>
      <c r="K15" s="252" t="s">
        <v>236</v>
      </c>
      <c r="L15" s="253" t="s">
        <v>235</v>
      </c>
      <c r="M15" s="252" t="s">
        <v>236</v>
      </c>
      <c r="N15" s="253" t="s">
        <v>235</v>
      </c>
      <c r="O15" s="254" t="s">
        <v>236</v>
      </c>
    </row>
    <row r="16" spans="1:20" x14ac:dyDescent="0.2">
      <c r="A16" s="255" t="s">
        <v>237</v>
      </c>
      <c r="B16" s="423">
        <v>1</v>
      </c>
      <c r="C16" s="423">
        <v>0</v>
      </c>
      <c r="D16" s="424">
        <v>133225</v>
      </c>
      <c r="E16" s="425">
        <v>0</v>
      </c>
      <c r="F16" s="425">
        <v>0</v>
      </c>
      <c r="G16" s="426">
        <v>0</v>
      </c>
      <c r="H16" s="425">
        <v>0</v>
      </c>
      <c r="I16" s="425">
        <v>0</v>
      </c>
      <c r="J16" s="425">
        <v>0</v>
      </c>
      <c r="K16" s="425">
        <v>0</v>
      </c>
      <c r="L16" s="425">
        <v>0</v>
      </c>
      <c r="M16" s="425">
        <v>0</v>
      </c>
      <c r="N16" s="425">
        <v>0</v>
      </c>
      <c r="O16" s="426">
        <v>0</v>
      </c>
    </row>
    <row r="17" spans="1:15" x14ac:dyDescent="0.2">
      <c r="A17" s="257" t="s">
        <v>238</v>
      </c>
      <c r="B17" s="427">
        <v>7</v>
      </c>
      <c r="C17" s="427">
        <v>2618185</v>
      </c>
      <c r="D17" s="428">
        <v>910770</v>
      </c>
      <c r="E17" s="429">
        <v>70758</v>
      </c>
      <c r="F17" s="429">
        <v>0</v>
      </c>
      <c r="G17" s="430">
        <v>0</v>
      </c>
      <c r="H17" s="429">
        <v>0</v>
      </c>
      <c r="I17" s="429">
        <v>0</v>
      </c>
      <c r="J17" s="429">
        <v>0</v>
      </c>
      <c r="K17" s="429">
        <v>0</v>
      </c>
      <c r="L17" s="429">
        <v>0</v>
      </c>
      <c r="M17" s="429">
        <v>0</v>
      </c>
      <c r="N17" s="429">
        <v>0</v>
      </c>
      <c r="O17" s="430">
        <v>0</v>
      </c>
    </row>
    <row r="18" spans="1:15" x14ac:dyDescent="0.2">
      <c r="A18" s="258" t="s">
        <v>239</v>
      </c>
      <c r="B18" s="431">
        <v>0</v>
      </c>
      <c r="C18" s="431">
        <v>775052</v>
      </c>
      <c r="D18" s="432">
        <v>0</v>
      </c>
      <c r="E18" s="433">
        <v>34265</v>
      </c>
      <c r="F18" s="433">
        <v>0</v>
      </c>
      <c r="G18" s="434">
        <v>0</v>
      </c>
      <c r="H18" s="433">
        <v>0</v>
      </c>
      <c r="I18" s="433">
        <v>0</v>
      </c>
      <c r="J18" s="433">
        <v>0</v>
      </c>
      <c r="K18" s="433">
        <v>0</v>
      </c>
      <c r="L18" s="433">
        <v>0</v>
      </c>
      <c r="M18" s="433">
        <v>0</v>
      </c>
      <c r="N18" s="433">
        <v>0</v>
      </c>
      <c r="O18" s="434">
        <v>0</v>
      </c>
    </row>
    <row r="19" spans="1:15" x14ac:dyDescent="0.2">
      <c r="A19" s="257" t="s">
        <v>240</v>
      </c>
      <c r="B19" s="427">
        <v>0</v>
      </c>
      <c r="C19" s="427">
        <v>0</v>
      </c>
      <c r="D19" s="428">
        <v>0</v>
      </c>
      <c r="E19" s="429">
        <v>0</v>
      </c>
      <c r="F19" s="429">
        <v>0</v>
      </c>
      <c r="G19" s="430">
        <v>0</v>
      </c>
      <c r="H19" s="429">
        <v>0</v>
      </c>
      <c r="I19" s="429">
        <v>0</v>
      </c>
      <c r="J19" s="429">
        <v>0</v>
      </c>
      <c r="K19" s="429">
        <v>0</v>
      </c>
      <c r="L19" s="429">
        <v>0</v>
      </c>
      <c r="M19" s="429">
        <v>0</v>
      </c>
      <c r="N19" s="429">
        <v>0</v>
      </c>
      <c r="O19" s="430">
        <v>0</v>
      </c>
    </row>
    <row r="20" spans="1:15" x14ac:dyDescent="0.2">
      <c r="A20" s="258" t="s">
        <v>241</v>
      </c>
      <c r="B20" s="431">
        <v>0</v>
      </c>
      <c r="C20" s="431">
        <v>0</v>
      </c>
      <c r="D20" s="432">
        <v>0</v>
      </c>
      <c r="E20" s="433">
        <v>246888</v>
      </c>
      <c r="F20" s="433">
        <v>0</v>
      </c>
      <c r="G20" s="434">
        <v>0</v>
      </c>
      <c r="H20" s="433">
        <v>0</v>
      </c>
      <c r="I20" s="433">
        <v>0</v>
      </c>
      <c r="J20" s="433">
        <v>0</v>
      </c>
      <c r="K20" s="433">
        <v>0</v>
      </c>
      <c r="L20" s="433">
        <v>0</v>
      </c>
      <c r="M20" s="433">
        <v>0</v>
      </c>
      <c r="N20" s="433">
        <v>0</v>
      </c>
      <c r="O20" s="434">
        <v>0</v>
      </c>
    </row>
    <row r="21" spans="1:15" x14ac:dyDescent="0.2">
      <c r="A21" s="257" t="s">
        <v>242</v>
      </c>
      <c r="B21" s="427">
        <v>17</v>
      </c>
      <c r="C21" s="427">
        <v>0</v>
      </c>
      <c r="D21" s="428">
        <v>1851404</v>
      </c>
      <c r="E21" s="429">
        <v>0</v>
      </c>
      <c r="F21" s="429">
        <v>0</v>
      </c>
      <c r="G21" s="430">
        <v>0</v>
      </c>
      <c r="H21" s="429">
        <v>1</v>
      </c>
      <c r="I21" s="429">
        <v>86724</v>
      </c>
      <c r="J21" s="429">
        <v>0</v>
      </c>
      <c r="K21" s="429">
        <v>0</v>
      </c>
      <c r="L21" s="429">
        <v>0</v>
      </c>
      <c r="M21" s="429">
        <v>0</v>
      </c>
      <c r="N21" s="429">
        <v>0</v>
      </c>
      <c r="O21" s="430">
        <v>0</v>
      </c>
    </row>
    <row r="22" spans="1:15" x14ac:dyDescent="0.2">
      <c r="A22" s="258" t="s">
        <v>243</v>
      </c>
      <c r="B22" s="431">
        <v>1</v>
      </c>
      <c r="C22" s="431">
        <v>0</v>
      </c>
      <c r="D22" s="443">
        <v>51098</v>
      </c>
      <c r="E22" s="437">
        <v>0</v>
      </c>
      <c r="F22" s="433">
        <v>0</v>
      </c>
      <c r="G22" s="434">
        <v>0</v>
      </c>
      <c r="H22" s="433">
        <v>0</v>
      </c>
      <c r="I22" s="433">
        <v>0</v>
      </c>
      <c r="J22" s="433">
        <v>0</v>
      </c>
      <c r="K22" s="433">
        <v>0</v>
      </c>
      <c r="L22" s="433">
        <v>0</v>
      </c>
      <c r="M22" s="433">
        <v>0</v>
      </c>
      <c r="N22" s="433">
        <v>0</v>
      </c>
      <c r="O22" s="434">
        <v>0</v>
      </c>
    </row>
    <row r="23" spans="1:15" x14ac:dyDescent="0.2">
      <c r="A23" s="257" t="s">
        <v>244</v>
      </c>
      <c r="B23" s="427">
        <v>28</v>
      </c>
      <c r="C23" s="427">
        <v>605830</v>
      </c>
      <c r="D23" s="444">
        <v>2921798</v>
      </c>
      <c r="E23" s="438">
        <v>8792</v>
      </c>
      <c r="F23" s="429">
        <v>0</v>
      </c>
      <c r="G23" s="430">
        <v>0</v>
      </c>
      <c r="H23" s="429">
        <v>1</v>
      </c>
      <c r="I23" s="429">
        <v>51098</v>
      </c>
      <c r="J23" s="429">
        <v>0</v>
      </c>
      <c r="K23" s="429">
        <v>0</v>
      </c>
      <c r="L23" s="429">
        <v>0</v>
      </c>
      <c r="M23" s="429">
        <v>0</v>
      </c>
      <c r="N23" s="429">
        <v>0</v>
      </c>
      <c r="O23" s="430">
        <v>0</v>
      </c>
    </row>
    <row r="24" spans="1:15" x14ac:dyDescent="0.2">
      <c r="A24" s="258" t="s">
        <v>245</v>
      </c>
      <c r="B24" s="431">
        <v>617</v>
      </c>
      <c r="C24" s="431">
        <v>280152451.89999998</v>
      </c>
      <c r="D24" s="443">
        <v>108479221</v>
      </c>
      <c r="E24" s="437">
        <v>237295304</v>
      </c>
      <c r="F24" s="433">
        <v>0</v>
      </c>
      <c r="G24" s="434">
        <v>0</v>
      </c>
      <c r="H24" s="433">
        <v>28</v>
      </c>
      <c r="I24" s="433">
        <v>3573215</v>
      </c>
      <c r="J24" s="433">
        <v>56</v>
      </c>
      <c r="K24" s="433">
        <v>6495902</v>
      </c>
      <c r="L24" s="433">
        <v>0</v>
      </c>
      <c r="M24" s="433">
        <v>0</v>
      </c>
      <c r="N24" s="433">
        <v>0</v>
      </c>
      <c r="O24" s="434">
        <v>0</v>
      </c>
    </row>
    <row r="25" spans="1:15" x14ac:dyDescent="0.2">
      <c r="A25" s="257" t="s">
        <v>246</v>
      </c>
      <c r="B25" s="427">
        <v>0</v>
      </c>
      <c r="C25" s="427">
        <v>0</v>
      </c>
      <c r="D25" s="444">
        <v>0</v>
      </c>
      <c r="E25" s="438">
        <v>0</v>
      </c>
      <c r="F25" s="429">
        <v>0</v>
      </c>
      <c r="G25" s="430">
        <v>0</v>
      </c>
      <c r="H25" s="429">
        <v>0</v>
      </c>
      <c r="I25" s="429">
        <v>0</v>
      </c>
      <c r="J25" s="429">
        <v>0</v>
      </c>
      <c r="K25" s="429">
        <v>0</v>
      </c>
      <c r="L25" s="429">
        <v>0</v>
      </c>
      <c r="M25" s="429">
        <v>0</v>
      </c>
      <c r="N25" s="429">
        <v>0</v>
      </c>
      <c r="O25" s="430">
        <v>0</v>
      </c>
    </row>
    <row r="26" spans="1:15" x14ac:dyDescent="0.2">
      <c r="A26" s="258" t="s">
        <v>247</v>
      </c>
      <c r="B26" s="431">
        <v>28</v>
      </c>
      <c r="C26" s="431">
        <v>3739877.95</v>
      </c>
      <c r="D26" s="443">
        <v>3095368</v>
      </c>
      <c r="E26" s="437">
        <v>45014</v>
      </c>
      <c r="F26" s="433">
        <v>0</v>
      </c>
      <c r="G26" s="434">
        <v>0</v>
      </c>
      <c r="H26" s="433">
        <v>0</v>
      </c>
      <c r="I26" s="433">
        <v>0</v>
      </c>
      <c r="J26" s="433">
        <v>0</v>
      </c>
      <c r="K26" s="433">
        <v>0</v>
      </c>
      <c r="L26" s="433">
        <v>0</v>
      </c>
      <c r="M26" s="433">
        <v>0</v>
      </c>
      <c r="N26" s="433">
        <v>0</v>
      </c>
      <c r="O26" s="434">
        <v>0</v>
      </c>
    </row>
    <row r="27" spans="1:15" x14ac:dyDescent="0.2">
      <c r="A27" s="257" t="s">
        <v>248</v>
      </c>
      <c r="B27" s="427">
        <v>2</v>
      </c>
      <c r="C27" s="427">
        <v>0</v>
      </c>
      <c r="D27" s="444">
        <v>162254</v>
      </c>
      <c r="E27" s="438">
        <v>0</v>
      </c>
      <c r="F27" s="429">
        <v>0</v>
      </c>
      <c r="G27" s="430">
        <v>0</v>
      </c>
      <c r="H27" s="429">
        <v>0</v>
      </c>
      <c r="I27" s="429">
        <v>0</v>
      </c>
      <c r="J27" s="429">
        <v>0</v>
      </c>
      <c r="K27" s="429">
        <v>0</v>
      </c>
      <c r="L27" s="429">
        <v>0</v>
      </c>
      <c r="M27" s="429">
        <v>0</v>
      </c>
      <c r="N27" s="429">
        <v>0</v>
      </c>
      <c r="O27" s="430">
        <v>0</v>
      </c>
    </row>
    <row r="28" spans="1:15" x14ac:dyDescent="0.2">
      <c r="A28" s="258" t="s">
        <v>249</v>
      </c>
      <c r="B28" s="431">
        <v>0</v>
      </c>
      <c r="C28" s="431">
        <v>0</v>
      </c>
      <c r="D28" s="443">
        <v>0</v>
      </c>
      <c r="E28" s="437">
        <v>0</v>
      </c>
      <c r="F28" s="433">
        <v>0</v>
      </c>
      <c r="G28" s="434">
        <v>0</v>
      </c>
      <c r="H28" s="433">
        <v>0</v>
      </c>
      <c r="I28" s="433">
        <v>0</v>
      </c>
      <c r="J28" s="433">
        <v>0</v>
      </c>
      <c r="K28" s="433">
        <v>0</v>
      </c>
      <c r="L28" s="433">
        <v>0</v>
      </c>
      <c r="M28" s="433">
        <v>0</v>
      </c>
      <c r="N28" s="433">
        <v>0</v>
      </c>
      <c r="O28" s="434">
        <v>0</v>
      </c>
    </row>
    <row r="29" spans="1:15" x14ac:dyDescent="0.2">
      <c r="A29" s="257" t="s">
        <v>250</v>
      </c>
      <c r="B29" s="427">
        <v>83</v>
      </c>
      <c r="C29" s="427">
        <v>1916494</v>
      </c>
      <c r="D29" s="444">
        <v>8245412</v>
      </c>
      <c r="E29" s="438">
        <v>38256</v>
      </c>
      <c r="F29" s="429">
        <v>0</v>
      </c>
      <c r="G29" s="430">
        <v>0</v>
      </c>
      <c r="H29" s="429">
        <v>3</v>
      </c>
      <c r="I29" s="429">
        <v>124714</v>
      </c>
      <c r="J29" s="429">
        <v>0</v>
      </c>
      <c r="K29" s="429">
        <v>0</v>
      </c>
      <c r="L29" s="429">
        <v>0</v>
      </c>
      <c r="M29" s="429">
        <v>0</v>
      </c>
      <c r="N29" s="429">
        <v>0</v>
      </c>
      <c r="O29" s="430">
        <v>0</v>
      </c>
    </row>
    <row r="30" spans="1:15" x14ac:dyDescent="0.2">
      <c r="A30" s="258" t="s">
        <v>251</v>
      </c>
      <c r="B30" s="431">
        <v>1</v>
      </c>
      <c r="C30" s="431">
        <v>19546230.059999999</v>
      </c>
      <c r="D30" s="443">
        <v>126594</v>
      </c>
      <c r="E30" s="437">
        <v>440838</v>
      </c>
      <c r="F30" s="433">
        <v>0</v>
      </c>
      <c r="G30" s="434">
        <v>0</v>
      </c>
      <c r="H30" s="433">
        <v>0</v>
      </c>
      <c r="I30" s="433">
        <v>0</v>
      </c>
      <c r="J30" s="433">
        <v>0</v>
      </c>
      <c r="K30" s="433">
        <v>0</v>
      </c>
      <c r="L30" s="433">
        <v>0</v>
      </c>
      <c r="M30" s="433">
        <v>0</v>
      </c>
      <c r="N30" s="433">
        <v>0</v>
      </c>
      <c r="O30" s="434">
        <v>0</v>
      </c>
    </row>
    <row r="31" spans="1:15" x14ac:dyDescent="0.2">
      <c r="A31" s="257" t="s">
        <v>252</v>
      </c>
      <c r="B31" s="427">
        <v>0</v>
      </c>
      <c r="C31" s="427">
        <v>0</v>
      </c>
      <c r="D31" s="444">
        <v>0</v>
      </c>
      <c r="E31" s="438">
        <v>0</v>
      </c>
      <c r="F31" s="429">
        <v>0</v>
      </c>
      <c r="G31" s="430">
        <v>0</v>
      </c>
      <c r="H31" s="429">
        <v>0</v>
      </c>
      <c r="I31" s="429">
        <v>0</v>
      </c>
      <c r="J31" s="429">
        <v>0</v>
      </c>
      <c r="K31" s="429">
        <v>0</v>
      </c>
      <c r="L31" s="429">
        <v>0</v>
      </c>
      <c r="M31" s="429">
        <v>0</v>
      </c>
      <c r="N31" s="429">
        <v>0</v>
      </c>
      <c r="O31" s="430">
        <v>0</v>
      </c>
    </row>
    <row r="32" spans="1:15" ht="11.1" customHeight="1" x14ac:dyDescent="0.2">
      <c r="A32" s="258" t="s">
        <v>253</v>
      </c>
      <c r="B32" s="431">
        <v>1</v>
      </c>
      <c r="C32" s="431">
        <v>14640319.26</v>
      </c>
      <c r="D32" s="443">
        <v>59725</v>
      </c>
      <c r="E32" s="437">
        <v>180056</v>
      </c>
      <c r="F32" s="433">
        <v>0</v>
      </c>
      <c r="G32" s="434">
        <v>0</v>
      </c>
      <c r="H32" s="433">
        <v>0</v>
      </c>
      <c r="I32" s="433">
        <v>0</v>
      </c>
      <c r="J32" s="433">
        <v>0</v>
      </c>
      <c r="K32" s="433">
        <v>0</v>
      </c>
      <c r="L32" s="433">
        <v>0</v>
      </c>
      <c r="M32" s="433">
        <v>0</v>
      </c>
      <c r="N32" s="433">
        <v>0</v>
      </c>
      <c r="O32" s="434">
        <v>0</v>
      </c>
    </row>
    <row r="33" spans="1:22" x14ac:dyDescent="0.2">
      <c r="A33" s="257" t="s">
        <v>254</v>
      </c>
      <c r="B33" s="427">
        <v>0</v>
      </c>
      <c r="C33" s="427">
        <v>0</v>
      </c>
      <c r="D33" s="428">
        <v>0</v>
      </c>
      <c r="E33" s="429">
        <v>0</v>
      </c>
      <c r="F33" s="429">
        <v>0</v>
      </c>
      <c r="G33" s="430">
        <v>0</v>
      </c>
      <c r="H33" s="429">
        <v>0</v>
      </c>
      <c r="I33" s="429">
        <v>0</v>
      </c>
      <c r="J33" s="429">
        <v>0</v>
      </c>
      <c r="K33" s="429">
        <v>0</v>
      </c>
      <c r="L33" s="429">
        <v>0</v>
      </c>
      <c r="M33" s="429">
        <v>0</v>
      </c>
      <c r="N33" s="429">
        <v>0</v>
      </c>
      <c r="O33" s="430">
        <v>0</v>
      </c>
      <c r="Q33" s="73"/>
      <c r="R33" s="73"/>
      <c r="S33" s="73"/>
      <c r="T33" s="73"/>
      <c r="U33" s="73"/>
      <c r="V33" s="73"/>
    </row>
    <row r="34" spans="1:22" x14ac:dyDescent="0.2">
      <c r="A34" s="258" t="s">
        <v>255</v>
      </c>
      <c r="B34" s="431">
        <v>131</v>
      </c>
      <c r="C34" s="431">
        <v>170164096.40000001</v>
      </c>
      <c r="D34" s="432">
        <v>13759431</v>
      </c>
      <c r="E34" s="433">
        <v>86678688</v>
      </c>
      <c r="F34" s="433">
        <v>0</v>
      </c>
      <c r="G34" s="434">
        <v>0</v>
      </c>
      <c r="H34" s="433">
        <v>2</v>
      </c>
      <c r="I34" s="433">
        <v>203977</v>
      </c>
      <c r="J34" s="433">
        <v>1</v>
      </c>
      <c r="K34" s="433">
        <v>42906</v>
      </c>
      <c r="L34" s="433">
        <v>0</v>
      </c>
      <c r="M34" s="433">
        <v>0</v>
      </c>
      <c r="N34" s="433">
        <v>0</v>
      </c>
      <c r="O34" s="434">
        <v>0</v>
      </c>
      <c r="Q34" s="73"/>
      <c r="R34" s="73"/>
      <c r="S34" s="73"/>
      <c r="T34" s="73"/>
      <c r="U34" s="73"/>
      <c r="V34" s="73"/>
    </row>
    <row r="35" spans="1:22" x14ac:dyDescent="0.2">
      <c r="A35" s="257" t="s">
        <v>256</v>
      </c>
      <c r="B35" s="427">
        <v>3</v>
      </c>
      <c r="C35" s="427">
        <v>0</v>
      </c>
      <c r="D35" s="428">
        <v>291274</v>
      </c>
      <c r="E35" s="429">
        <v>0</v>
      </c>
      <c r="F35" s="429">
        <v>0</v>
      </c>
      <c r="G35" s="430">
        <v>0</v>
      </c>
      <c r="H35" s="429">
        <v>0</v>
      </c>
      <c r="I35" s="429">
        <v>0</v>
      </c>
      <c r="J35" s="429">
        <v>0</v>
      </c>
      <c r="K35" s="429">
        <v>0</v>
      </c>
      <c r="L35" s="429">
        <v>0</v>
      </c>
      <c r="M35" s="429">
        <v>0</v>
      </c>
      <c r="N35" s="429">
        <v>0</v>
      </c>
      <c r="O35" s="430">
        <v>0</v>
      </c>
      <c r="Q35" s="73"/>
      <c r="R35" s="73"/>
      <c r="S35" s="73"/>
      <c r="T35" s="73"/>
      <c r="U35" s="73"/>
      <c r="V35" s="73"/>
    </row>
    <row r="36" spans="1:22" x14ac:dyDescent="0.2">
      <c r="A36" s="258" t="s">
        <v>257</v>
      </c>
      <c r="B36" s="431">
        <v>8</v>
      </c>
      <c r="C36" s="431">
        <v>341117</v>
      </c>
      <c r="D36" s="432">
        <v>1065800</v>
      </c>
      <c r="E36" s="433">
        <v>10680</v>
      </c>
      <c r="F36" s="433">
        <v>0</v>
      </c>
      <c r="G36" s="434">
        <v>0</v>
      </c>
      <c r="H36" s="433">
        <v>0</v>
      </c>
      <c r="I36" s="433">
        <v>0</v>
      </c>
      <c r="J36" s="433">
        <v>0</v>
      </c>
      <c r="K36" s="433">
        <v>0</v>
      </c>
      <c r="L36" s="433">
        <v>0</v>
      </c>
      <c r="M36" s="433">
        <v>0</v>
      </c>
      <c r="N36" s="433">
        <v>0</v>
      </c>
      <c r="O36" s="434">
        <v>0</v>
      </c>
      <c r="Q36" s="73"/>
      <c r="R36" s="73"/>
      <c r="S36" s="73"/>
      <c r="T36" s="73"/>
      <c r="U36" s="73"/>
      <c r="V36" s="73"/>
    </row>
    <row r="37" spans="1:22" x14ac:dyDescent="0.2">
      <c r="A37" s="257" t="s">
        <v>258</v>
      </c>
      <c r="B37" s="427">
        <v>4</v>
      </c>
      <c r="C37" s="427">
        <v>1066481</v>
      </c>
      <c r="D37" s="428">
        <v>174271</v>
      </c>
      <c r="E37" s="429">
        <v>168478</v>
      </c>
      <c r="F37" s="429">
        <v>0</v>
      </c>
      <c r="G37" s="430">
        <v>0</v>
      </c>
      <c r="H37" s="429">
        <v>0</v>
      </c>
      <c r="I37" s="429">
        <v>0</v>
      </c>
      <c r="J37" s="429">
        <v>0</v>
      </c>
      <c r="K37" s="429">
        <v>0</v>
      </c>
      <c r="L37" s="429">
        <v>0</v>
      </c>
      <c r="M37" s="429">
        <v>0</v>
      </c>
      <c r="N37" s="429">
        <v>0</v>
      </c>
      <c r="O37" s="430">
        <v>0</v>
      </c>
    </row>
    <row r="38" spans="1:22" x14ac:dyDescent="0.2">
      <c r="A38" s="258" t="s">
        <v>259</v>
      </c>
      <c r="B38" s="431">
        <v>0</v>
      </c>
      <c r="C38" s="431">
        <v>0</v>
      </c>
      <c r="D38" s="432">
        <v>0</v>
      </c>
      <c r="E38" s="433">
        <v>0</v>
      </c>
      <c r="F38" s="433">
        <v>0</v>
      </c>
      <c r="G38" s="434">
        <v>0</v>
      </c>
      <c r="H38" s="433">
        <v>0</v>
      </c>
      <c r="I38" s="433">
        <v>0</v>
      </c>
      <c r="J38" s="433">
        <v>0</v>
      </c>
      <c r="K38" s="433">
        <v>0</v>
      </c>
      <c r="L38" s="433">
        <v>0</v>
      </c>
      <c r="M38" s="433">
        <v>0</v>
      </c>
      <c r="N38" s="433">
        <v>0</v>
      </c>
      <c r="O38" s="434">
        <v>0</v>
      </c>
    </row>
    <row r="39" spans="1:22" x14ac:dyDescent="0.2">
      <c r="A39" s="257" t="s">
        <v>260</v>
      </c>
      <c r="B39" s="427">
        <v>3</v>
      </c>
      <c r="C39" s="427">
        <v>0</v>
      </c>
      <c r="D39" s="428">
        <v>276756</v>
      </c>
      <c r="E39" s="429">
        <v>0</v>
      </c>
      <c r="F39" s="429">
        <v>0</v>
      </c>
      <c r="G39" s="430">
        <v>0</v>
      </c>
      <c r="H39" s="429">
        <v>0</v>
      </c>
      <c r="I39" s="429">
        <v>0</v>
      </c>
      <c r="J39" s="429">
        <v>0</v>
      </c>
      <c r="K39" s="429">
        <v>0</v>
      </c>
      <c r="L39" s="429">
        <v>0</v>
      </c>
      <c r="M39" s="429">
        <v>0</v>
      </c>
      <c r="N39" s="429">
        <v>0</v>
      </c>
      <c r="O39" s="430">
        <v>0</v>
      </c>
    </row>
    <row r="40" spans="1:22" x14ac:dyDescent="0.2">
      <c r="A40" s="258" t="s">
        <v>261</v>
      </c>
      <c r="B40" s="431">
        <v>0</v>
      </c>
      <c r="C40" s="431">
        <v>369807</v>
      </c>
      <c r="D40" s="432">
        <v>0</v>
      </c>
      <c r="E40" s="433">
        <v>11291</v>
      </c>
      <c r="F40" s="433">
        <v>0</v>
      </c>
      <c r="G40" s="434">
        <v>0</v>
      </c>
      <c r="H40" s="433">
        <v>0</v>
      </c>
      <c r="I40" s="433">
        <v>0</v>
      </c>
      <c r="J40" s="433">
        <v>0</v>
      </c>
      <c r="K40" s="433">
        <v>0</v>
      </c>
      <c r="L40" s="433">
        <v>0</v>
      </c>
      <c r="M40" s="433">
        <v>0</v>
      </c>
      <c r="N40" s="433">
        <v>0</v>
      </c>
      <c r="O40" s="434">
        <v>0</v>
      </c>
    </row>
    <row r="41" spans="1:22" x14ac:dyDescent="0.2">
      <c r="A41" s="257" t="s">
        <v>262</v>
      </c>
      <c r="B41" s="427">
        <v>5</v>
      </c>
      <c r="C41" s="427">
        <v>1281643</v>
      </c>
      <c r="D41" s="428">
        <v>423881</v>
      </c>
      <c r="E41" s="429">
        <v>27790</v>
      </c>
      <c r="F41" s="429">
        <v>0</v>
      </c>
      <c r="G41" s="430">
        <v>0</v>
      </c>
      <c r="H41" s="429">
        <v>0</v>
      </c>
      <c r="I41" s="429">
        <v>0</v>
      </c>
      <c r="J41" s="429">
        <v>0</v>
      </c>
      <c r="K41" s="429">
        <v>0</v>
      </c>
      <c r="L41" s="429">
        <v>0</v>
      </c>
      <c r="M41" s="429">
        <v>0</v>
      </c>
      <c r="N41" s="429">
        <v>0</v>
      </c>
      <c r="O41" s="430">
        <v>0</v>
      </c>
    </row>
    <row r="42" spans="1:22" x14ac:dyDescent="0.2">
      <c r="A42" s="258" t="s">
        <v>263</v>
      </c>
      <c r="B42" s="431">
        <v>0</v>
      </c>
      <c r="C42" s="431">
        <v>0</v>
      </c>
      <c r="D42" s="432">
        <v>0</v>
      </c>
      <c r="E42" s="433">
        <v>0</v>
      </c>
      <c r="F42" s="433">
        <v>0</v>
      </c>
      <c r="G42" s="434">
        <v>0</v>
      </c>
      <c r="H42" s="433">
        <v>0</v>
      </c>
      <c r="I42" s="433">
        <v>0</v>
      </c>
      <c r="J42" s="433">
        <v>0</v>
      </c>
      <c r="K42" s="433">
        <v>0</v>
      </c>
      <c r="L42" s="433">
        <v>0</v>
      </c>
      <c r="M42" s="433">
        <v>0</v>
      </c>
      <c r="N42" s="433">
        <v>0</v>
      </c>
      <c r="O42" s="434">
        <v>0</v>
      </c>
    </row>
    <row r="43" spans="1:22" x14ac:dyDescent="0.2">
      <c r="A43" s="257" t="s">
        <v>264</v>
      </c>
      <c r="B43" s="427">
        <v>29</v>
      </c>
      <c r="C43" s="427">
        <v>0</v>
      </c>
      <c r="D43" s="428">
        <v>3058055</v>
      </c>
      <c r="E43" s="429">
        <v>0</v>
      </c>
      <c r="F43" s="429">
        <v>0</v>
      </c>
      <c r="G43" s="430">
        <v>0</v>
      </c>
      <c r="H43" s="429">
        <v>0</v>
      </c>
      <c r="I43" s="429">
        <v>0</v>
      </c>
      <c r="J43" s="429">
        <v>0</v>
      </c>
      <c r="K43" s="429">
        <v>0</v>
      </c>
      <c r="L43" s="429">
        <v>0</v>
      </c>
      <c r="M43" s="429">
        <v>0</v>
      </c>
      <c r="N43" s="429">
        <v>0</v>
      </c>
      <c r="O43" s="430">
        <v>0</v>
      </c>
    </row>
    <row r="44" spans="1:22" x14ac:dyDescent="0.2">
      <c r="A44" s="258" t="s">
        <v>265</v>
      </c>
      <c r="B44" s="431">
        <v>0</v>
      </c>
      <c r="C44" s="431">
        <v>0</v>
      </c>
      <c r="D44" s="432">
        <v>0</v>
      </c>
      <c r="E44" s="433">
        <v>0</v>
      </c>
      <c r="F44" s="433">
        <v>0</v>
      </c>
      <c r="G44" s="434">
        <v>0</v>
      </c>
      <c r="H44" s="433">
        <v>0</v>
      </c>
      <c r="I44" s="433">
        <v>0</v>
      </c>
      <c r="J44" s="433">
        <v>0</v>
      </c>
      <c r="K44" s="433">
        <v>0</v>
      </c>
      <c r="L44" s="433">
        <v>0</v>
      </c>
      <c r="M44" s="433">
        <v>0</v>
      </c>
      <c r="N44" s="433">
        <v>0</v>
      </c>
      <c r="O44" s="434">
        <v>0</v>
      </c>
    </row>
    <row r="45" spans="1:22" x14ac:dyDescent="0.2">
      <c r="A45" s="257" t="s">
        <v>266</v>
      </c>
      <c r="B45" s="427">
        <v>25</v>
      </c>
      <c r="C45" s="427">
        <v>9926245.8100000005</v>
      </c>
      <c r="D45" s="428">
        <v>2585060</v>
      </c>
      <c r="E45" s="429">
        <v>402540</v>
      </c>
      <c r="F45" s="429">
        <v>0</v>
      </c>
      <c r="G45" s="430">
        <v>0</v>
      </c>
      <c r="H45" s="429">
        <v>1</v>
      </c>
      <c r="I45" s="429">
        <v>117872</v>
      </c>
      <c r="J45" s="429">
        <v>0</v>
      </c>
      <c r="K45" s="429">
        <v>0</v>
      </c>
      <c r="L45" s="429">
        <v>0</v>
      </c>
      <c r="M45" s="429">
        <v>0</v>
      </c>
      <c r="N45" s="429">
        <v>0</v>
      </c>
      <c r="O45" s="430">
        <v>0</v>
      </c>
    </row>
    <row r="46" spans="1:22" x14ac:dyDescent="0.2">
      <c r="A46" s="258" t="s">
        <v>267</v>
      </c>
      <c r="B46" s="431">
        <v>2</v>
      </c>
      <c r="C46" s="431">
        <v>4486712.57</v>
      </c>
      <c r="D46" s="432">
        <v>266450</v>
      </c>
      <c r="E46" s="433">
        <v>56934</v>
      </c>
      <c r="F46" s="433">
        <v>0</v>
      </c>
      <c r="G46" s="434">
        <v>0</v>
      </c>
      <c r="H46" s="433">
        <v>0</v>
      </c>
      <c r="I46" s="433">
        <v>0</v>
      </c>
      <c r="J46" s="433">
        <v>0</v>
      </c>
      <c r="K46" s="437">
        <v>0</v>
      </c>
      <c r="L46" s="433">
        <v>0</v>
      </c>
      <c r="M46" s="437">
        <v>0</v>
      </c>
      <c r="N46" s="433">
        <v>0</v>
      </c>
      <c r="O46" s="434">
        <v>0</v>
      </c>
    </row>
    <row r="47" spans="1:22" x14ac:dyDescent="0.2">
      <c r="A47" s="257" t="s">
        <v>268</v>
      </c>
      <c r="B47" s="427">
        <v>0</v>
      </c>
      <c r="C47" s="427">
        <v>0</v>
      </c>
      <c r="D47" s="428">
        <v>0</v>
      </c>
      <c r="E47" s="429">
        <v>0</v>
      </c>
      <c r="F47" s="429">
        <v>0</v>
      </c>
      <c r="G47" s="430">
        <v>0</v>
      </c>
      <c r="H47" s="429">
        <v>0</v>
      </c>
      <c r="I47" s="429">
        <v>0</v>
      </c>
      <c r="J47" s="429">
        <v>0</v>
      </c>
      <c r="K47" s="438">
        <v>0</v>
      </c>
      <c r="L47" s="429">
        <v>0</v>
      </c>
      <c r="M47" s="438">
        <v>0</v>
      </c>
      <c r="N47" s="429">
        <v>0</v>
      </c>
      <c r="O47" s="430">
        <v>0</v>
      </c>
    </row>
    <row r="48" spans="1:22" x14ac:dyDescent="0.2">
      <c r="A48" s="258" t="s">
        <v>269</v>
      </c>
      <c r="B48" s="431">
        <v>0</v>
      </c>
      <c r="C48" s="431">
        <v>0</v>
      </c>
      <c r="D48" s="432">
        <v>0</v>
      </c>
      <c r="E48" s="433">
        <v>0</v>
      </c>
      <c r="F48" s="433">
        <v>0</v>
      </c>
      <c r="G48" s="434">
        <v>0</v>
      </c>
      <c r="H48" s="432">
        <v>0</v>
      </c>
      <c r="I48" s="437">
        <v>0</v>
      </c>
      <c r="J48" s="437">
        <v>0</v>
      </c>
      <c r="K48" s="437">
        <v>0</v>
      </c>
      <c r="L48" s="437">
        <v>0</v>
      </c>
      <c r="M48" s="437">
        <v>0</v>
      </c>
      <c r="N48" s="437">
        <v>0</v>
      </c>
      <c r="O48" s="436">
        <v>0</v>
      </c>
    </row>
    <row r="49" spans="1:16" x14ac:dyDescent="0.2">
      <c r="A49" s="257" t="s">
        <v>270</v>
      </c>
      <c r="B49" s="427">
        <v>7</v>
      </c>
      <c r="C49" s="427">
        <v>0</v>
      </c>
      <c r="D49" s="428">
        <v>1966151</v>
      </c>
      <c r="E49" s="429">
        <v>13471062</v>
      </c>
      <c r="F49" s="429">
        <v>0</v>
      </c>
      <c r="G49" s="430">
        <v>0</v>
      </c>
      <c r="H49" s="428">
        <v>6</v>
      </c>
      <c r="I49" s="438">
        <v>60332.13</v>
      </c>
      <c r="J49" s="438">
        <v>0</v>
      </c>
      <c r="K49" s="438">
        <v>0</v>
      </c>
      <c r="L49" s="438">
        <v>0</v>
      </c>
      <c r="M49" s="438">
        <v>0</v>
      </c>
      <c r="N49" s="438">
        <v>1</v>
      </c>
      <c r="O49" s="435">
        <v>163725.32</v>
      </c>
    </row>
    <row r="50" spans="1:16" x14ac:dyDescent="0.2">
      <c r="A50" s="265" t="s">
        <v>28</v>
      </c>
      <c r="B50" s="445">
        <v>0</v>
      </c>
      <c r="C50" s="445">
        <v>0</v>
      </c>
      <c r="D50" s="446">
        <v>0</v>
      </c>
      <c r="E50" s="447">
        <v>0</v>
      </c>
      <c r="F50" s="447">
        <v>0</v>
      </c>
      <c r="G50" s="448">
        <v>0</v>
      </c>
      <c r="H50" s="446">
        <v>0</v>
      </c>
      <c r="I50" s="447">
        <v>0</v>
      </c>
      <c r="J50" s="447">
        <v>0</v>
      </c>
      <c r="K50" s="447">
        <v>0</v>
      </c>
      <c r="L50" s="447">
        <v>0</v>
      </c>
      <c r="M50" s="447">
        <v>0</v>
      </c>
      <c r="N50" s="447">
        <v>0</v>
      </c>
      <c r="O50" s="448">
        <v>0</v>
      </c>
    </row>
    <row r="51" spans="1:16" s="82" customFormat="1" ht="13.5" thickBot="1" x14ac:dyDescent="0.25">
      <c r="A51" s="266" t="s">
        <v>9</v>
      </c>
      <c r="B51" s="449">
        <f>SUM(B16:B50)</f>
        <v>1003</v>
      </c>
      <c r="C51" s="449">
        <f t="shared" ref="C51:O51" si="0">SUM(C16:C50)</f>
        <v>511630542.94999993</v>
      </c>
      <c r="D51" s="450">
        <f t="shared" si="0"/>
        <v>149903998</v>
      </c>
      <c r="E51" s="451">
        <f t="shared" si="0"/>
        <v>339187634</v>
      </c>
      <c r="F51" s="451">
        <f t="shared" si="0"/>
        <v>0</v>
      </c>
      <c r="G51" s="452">
        <f t="shared" si="0"/>
        <v>0</v>
      </c>
      <c r="H51" s="450">
        <f t="shared" si="0"/>
        <v>42</v>
      </c>
      <c r="I51" s="451">
        <f t="shared" si="0"/>
        <v>4217932.13</v>
      </c>
      <c r="J51" s="451">
        <f t="shared" si="0"/>
        <v>57</v>
      </c>
      <c r="K51" s="451">
        <f t="shared" si="0"/>
        <v>6538808</v>
      </c>
      <c r="L51" s="451">
        <f t="shared" si="0"/>
        <v>0</v>
      </c>
      <c r="M51" s="451">
        <f t="shared" si="0"/>
        <v>0</v>
      </c>
      <c r="N51" s="451">
        <f t="shared" si="0"/>
        <v>1</v>
      </c>
      <c r="O51" s="453">
        <f t="shared" si="0"/>
        <v>163725.32</v>
      </c>
    </row>
    <row r="52" spans="1:16" ht="19.5" customHeight="1" x14ac:dyDescent="0.2">
      <c r="A52" s="685" t="s">
        <v>39</v>
      </c>
      <c r="B52" s="685"/>
      <c r="C52" s="685"/>
      <c r="D52" s="685"/>
      <c r="E52" s="685"/>
      <c r="F52" s="685"/>
      <c r="G52" s="685"/>
      <c r="H52" s="685"/>
      <c r="I52" s="685"/>
      <c r="J52" s="685"/>
      <c r="K52" s="685"/>
      <c r="L52" s="685"/>
      <c r="M52" s="685"/>
      <c r="N52" s="685"/>
      <c r="O52" s="685"/>
    </row>
    <row r="53" spans="1:16" x14ac:dyDescent="0.2">
      <c r="A53" s="129" t="s">
        <v>274</v>
      </c>
    </row>
    <row r="54" spans="1:16" x14ac:dyDescent="0.2">
      <c r="A54" s="261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27"/>
    </row>
    <row r="55" spans="1:16" x14ac:dyDescent="0.2">
      <c r="A55" s="262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27"/>
    </row>
    <row r="56" spans="1:16" x14ac:dyDescent="0.2">
      <c r="A56" s="127"/>
      <c r="B56" s="127"/>
      <c r="C56" s="127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</row>
  </sheetData>
  <mergeCells count="23">
    <mergeCell ref="A52:O52"/>
    <mergeCell ref="F13:F15"/>
    <mergeCell ref="G13:G15"/>
    <mergeCell ref="H13:I14"/>
    <mergeCell ref="J13:K14"/>
    <mergeCell ref="L13:M14"/>
    <mergeCell ref="N13:O14"/>
    <mergeCell ref="A9:O9"/>
    <mergeCell ref="A10:O10"/>
    <mergeCell ref="A11:O11"/>
    <mergeCell ref="A12:A15"/>
    <mergeCell ref="B12:B15"/>
    <mergeCell ref="C12:C15"/>
    <mergeCell ref="D12:G12"/>
    <mergeCell ref="H12:O12"/>
    <mergeCell ref="D13:D15"/>
    <mergeCell ref="E13:E15"/>
    <mergeCell ref="A8:O8"/>
    <mergeCell ref="A2:O2"/>
    <mergeCell ref="A3:O3"/>
    <mergeCell ref="A4:O4"/>
    <mergeCell ref="A6:O6"/>
    <mergeCell ref="A7:O7"/>
  </mergeCells>
  <printOptions horizontalCentered="1" verticalCentered="1"/>
  <pageMargins left="0.23622047244094491" right="0.23622047244094491" top="0.39370078740157483" bottom="0.43307086614173229" header="0.31496062992125984" footer="0.31496062992125984"/>
  <pageSetup scale="85" firstPageNumber="60" fitToWidth="0" orientation="landscape" useFirstPageNumber="1" r:id="rId1"/>
  <headerFooter alignWithMargins="0">
    <oddFooter>&amp;R&amp;8&amp;P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syncVertical="1" syncRef="A1" transitionEvaluation="1" codeName="Hoja51">
    <pageSetUpPr fitToPage="1"/>
  </sheetPr>
  <dimension ref="A1:M155"/>
  <sheetViews>
    <sheetView showGridLines="0" view="pageBreakPreview" zoomScale="70" zoomScaleNormal="69" zoomScaleSheetLayoutView="70" workbookViewId="0"/>
  </sheetViews>
  <sheetFormatPr baseColWidth="10" defaultColWidth="9.7109375" defaultRowHeight="12.75" x14ac:dyDescent="0.2"/>
  <cols>
    <col min="1" max="1" width="16.7109375" style="81" customWidth="1"/>
    <col min="2" max="2" width="18.28515625" style="81" customWidth="1"/>
    <col min="3" max="4" width="16.85546875" style="81" customWidth="1"/>
    <col min="5" max="7" width="13.5703125" style="81" customWidth="1"/>
    <col min="8" max="8" width="16.5703125" style="81" customWidth="1"/>
    <col min="9" max="9" width="17.5703125" style="81" bestFit="1" customWidth="1"/>
    <col min="10" max="11" width="13.5703125" style="81" customWidth="1"/>
    <col min="12" max="12" width="7.7109375" style="82" customWidth="1"/>
    <col min="13" max="13" width="3.7109375" style="82" customWidth="1"/>
    <col min="14" max="16384" width="9.7109375" style="82"/>
  </cols>
  <sheetData>
    <row r="1" spans="1:13" x14ac:dyDescent="0.2">
      <c r="L1" s="74"/>
    </row>
    <row r="2" spans="1:13" ht="22.5" customHeight="1" x14ac:dyDescent="0.2">
      <c r="A2" s="690" t="s">
        <v>275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</row>
    <row r="3" spans="1:13" ht="22.5" customHeight="1" x14ac:dyDescent="0.2">
      <c r="A3" s="690" t="s">
        <v>276</v>
      </c>
      <c r="B3" s="690"/>
      <c r="C3" s="690"/>
      <c r="D3" s="690"/>
      <c r="E3" s="690"/>
      <c r="F3" s="690"/>
      <c r="G3" s="690"/>
      <c r="H3" s="690"/>
      <c r="I3" s="690"/>
      <c r="J3" s="690"/>
      <c r="K3" s="690"/>
    </row>
    <row r="4" spans="1:13" s="83" customFormat="1" ht="15.75" customHeight="1" x14ac:dyDescent="0.2">
      <c r="A4" s="691"/>
      <c r="B4" s="691"/>
      <c r="C4" s="691"/>
      <c r="D4" s="691"/>
      <c r="E4" s="691"/>
      <c r="F4" s="691"/>
      <c r="G4" s="691"/>
      <c r="H4" s="691"/>
      <c r="I4" s="691"/>
      <c r="J4" s="691"/>
      <c r="K4" s="691"/>
      <c r="L4" s="267"/>
    </row>
    <row r="5" spans="1:13" s="83" customFormat="1" ht="15" x14ac:dyDescent="0.25">
      <c r="A5" s="692" t="s">
        <v>284</v>
      </c>
      <c r="B5" s="692"/>
      <c r="C5" s="692"/>
      <c r="D5" s="692"/>
      <c r="E5" s="692"/>
      <c r="F5" s="692"/>
      <c r="G5" s="692"/>
      <c r="H5" s="692"/>
      <c r="I5" s="692"/>
      <c r="J5" s="692"/>
      <c r="K5" s="692"/>
    </row>
    <row r="6" spans="1:13" s="83" customFormat="1" ht="14.25" customHeight="1" x14ac:dyDescent="0.2">
      <c r="A6" s="663"/>
      <c r="B6" s="663"/>
      <c r="C6" s="663"/>
      <c r="D6" s="663"/>
      <c r="E6" s="663"/>
      <c r="F6" s="663"/>
      <c r="G6" s="663"/>
      <c r="H6" s="663"/>
      <c r="I6" s="663"/>
      <c r="J6" s="663"/>
      <c r="K6" s="663"/>
    </row>
    <row r="7" spans="1:13" s="83" customFormat="1" ht="15" x14ac:dyDescent="0.2">
      <c r="A7" s="689" t="s">
        <v>153</v>
      </c>
      <c r="B7" s="689"/>
      <c r="C7" s="689"/>
      <c r="D7" s="689"/>
      <c r="E7" s="689"/>
      <c r="F7" s="689"/>
      <c r="G7" s="689"/>
      <c r="H7" s="689"/>
      <c r="I7" s="689"/>
      <c r="J7" s="689"/>
      <c r="K7" s="689"/>
    </row>
    <row r="8" spans="1:13" s="83" customFormat="1" ht="16.5" customHeight="1" x14ac:dyDescent="0.25">
      <c r="A8" s="693"/>
      <c r="B8" s="693"/>
      <c r="C8" s="693"/>
      <c r="D8" s="693"/>
      <c r="E8" s="693"/>
      <c r="F8" s="693"/>
      <c r="G8" s="693"/>
      <c r="H8" s="693"/>
      <c r="I8" s="693"/>
      <c r="J8" s="693"/>
      <c r="K8" s="693"/>
    </row>
    <row r="9" spans="1:13" s="83" customFormat="1" ht="15" x14ac:dyDescent="0.2">
      <c r="A9" s="689" t="s">
        <v>9</v>
      </c>
      <c r="B9" s="689"/>
      <c r="C9" s="689"/>
      <c r="D9" s="689"/>
      <c r="E9" s="689"/>
      <c r="F9" s="689"/>
      <c r="G9" s="689"/>
      <c r="H9" s="689"/>
      <c r="I9" s="689"/>
      <c r="J9" s="689"/>
      <c r="K9" s="689"/>
    </row>
    <row r="10" spans="1:13" s="83" customFormat="1" ht="21" customHeight="1" thickBot="1" x14ac:dyDescent="0.25">
      <c r="A10" s="268"/>
      <c r="B10" s="250"/>
      <c r="C10" s="250"/>
      <c r="D10" s="268"/>
      <c r="E10" s="250"/>
      <c r="F10" s="250"/>
      <c r="G10" s="268"/>
      <c r="H10" s="250"/>
      <c r="I10" s="268"/>
      <c r="J10" s="250"/>
      <c r="K10" s="250"/>
    </row>
    <row r="11" spans="1:13" ht="18" customHeight="1" x14ac:dyDescent="0.2">
      <c r="A11" s="269" t="s">
        <v>277</v>
      </c>
      <c r="B11" s="694" t="s">
        <v>228</v>
      </c>
      <c r="C11" s="695"/>
      <c r="D11" s="696"/>
      <c r="E11" s="697" t="s">
        <v>229</v>
      </c>
      <c r="F11" s="697"/>
      <c r="G11" s="697"/>
      <c r="H11" s="694" t="s">
        <v>228</v>
      </c>
      <c r="I11" s="696"/>
      <c r="J11" s="695" t="s">
        <v>229</v>
      </c>
      <c r="K11" s="696"/>
      <c r="L11" s="74"/>
    </row>
    <row r="12" spans="1:13" x14ac:dyDescent="0.2">
      <c r="A12" s="270" t="s">
        <v>47</v>
      </c>
      <c r="B12" s="702" t="s">
        <v>230</v>
      </c>
      <c r="C12" s="704" t="s">
        <v>231</v>
      </c>
      <c r="D12" s="706" t="s">
        <v>278</v>
      </c>
      <c r="E12" s="702" t="s">
        <v>230</v>
      </c>
      <c r="F12" s="708" t="s">
        <v>231</v>
      </c>
      <c r="G12" s="706" t="s">
        <v>278</v>
      </c>
      <c r="H12" s="698" t="s">
        <v>279</v>
      </c>
      <c r="I12" s="700" t="s">
        <v>280</v>
      </c>
      <c r="J12" s="698" t="s">
        <v>279</v>
      </c>
      <c r="K12" s="700" t="s">
        <v>280</v>
      </c>
      <c r="L12" s="74"/>
      <c r="M12" s="74"/>
    </row>
    <row r="13" spans="1:13" ht="13.5" thickBot="1" x14ac:dyDescent="0.25">
      <c r="A13" s="271"/>
      <c r="B13" s="703"/>
      <c r="C13" s="705"/>
      <c r="D13" s="707"/>
      <c r="E13" s="703"/>
      <c r="F13" s="709"/>
      <c r="G13" s="707"/>
      <c r="H13" s="699"/>
      <c r="I13" s="701"/>
      <c r="J13" s="699"/>
      <c r="K13" s="701"/>
      <c r="L13" s="74"/>
    </row>
    <row r="14" spans="1:13" s="273" customFormat="1" ht="15" hidden="1" customHeight="1" x14ac:dyDescent="0.2">
      <c r="A14" s="272" t="s">
        <v>281</v>
      </c>
      <c r="B14" s="281">
        <f>'9M.N.'!B14+'9M.E.'!B14+'9M.I.'!B14</f>
        <v>348046377</v>
      </c>
      <c r="C14" s="282">
        <f>'9M.N.'!C14+'9M.E.'!C14+'9M.I.'!C14</f>
        <v>135474441</v>
      </c>
      <c r="D14" s="283">
        <f>'9M.N.'!D14+'9M.E.'!D14+'9M.I.'!D14</f>
        <v>2689919</v>
      </c>
      <c r="E14" s="281">
        <f>'9M.N.'!E14+'9M.E.'!E14+'9M.I.'!E14</f>
        <v>0</v>
      </c>
      <c r="F14" s="282">
        <f>'9M.N.'!F14+'9M.E.'!F14+'9M.I.'!F14</f>
        <v>0</v>
      </c>
      <c r="G14" s="283">
        <f>'9M.N.'!G14+'9M.E.'!G14+'9M.I.'!G14</f>
        <v>0</v>
      </c>
      <c r="H14" s="281">
        <f>'9M.N.'!H14+'9M.E.'!H14+'9M.I.'!H14</f>
        <v>5948682</v>
      </c>
      <c r="I14" s="283">
        <f>'9M.N.'!I14+'9M.E.'!I14+'9M.I.'!I14</f>
        <v>28575548</v>
      </c>
      <c r="J14" s="281">
        <f>'9M.N.'!J14+'9M.E.'!J14+'9M.I.'!J14</f>
        <v>0</v>
      </c>
      <c r="K14" s="283">
        <f>'9M.N.'!K14+'9M.E.'!K14+'9M.I.'!K14</f>
        <v>0</v>
      </c>
    </row>
    <row r="15" spans="1:13" s="273" customFormat="1" ht="15" hidden="1" customHeight="1" x14ac:dyDescent="0.2">
      <c r="A15" s="274">
        <v>1</v>
      </c>
      <c r="B15" s="281">
        <f>'9M.N.'!B15+'9M.E.'!B15+'9M.I.'!B15</f>
        <v>904932533</v>
      </c>
      <c r="C15" s="282">
        <f>'9M.N.'!C15+'9M.E.'!C15+'9M.I.'!C15</f>
        <v>372875319</v>
      </c>
      <c r="D15" s="283">
        <f>'9M.N.'!D15+'9M.E.'!D15+'9M.I.'!D15</f>
        <v>6160576</v>
      </c>
      <c r="E15" s="281">
        <f>'9M.N.'!E15+'9M.E.'!E15+'9M.I.'!E15</f>
        <v>0</v>
      </c>
      <c r="F15" s="282">
        <f>'9M.N.'!F15+'9M.E.'!F15+'9M.I.'!F15</f>
        <v>42161.599999999999</v>
      </c>
      <c r="G15" s="283">
        <f>'9M.N.'!G15+'9M.E.'!G15+'9M.I.'!G15</f>
        <v>0</v>
      </c>
      <c r="H15" s="281">
        <f>'9M.N.'!H15+'9M.E.'!H15+'9M.I.'!H15</f>
        <v>1229982</v>
      </c>
      <c r="I15" s="283">
        <f>'9M.N.'!I15+'9M.E.'!I15+'9M.I.'!I15</f>
        <v>63308689</v>
      </c>
      <c r="J15" s="281">
        <f>'9M.N.'!J15+'9M.E.'!J15+'9M.I.'!J15</f>
        <v>0</v>
      </c>
      <c r="K15" s="283">
        <f>'9M.N.'!K15+'9M.E.'!K15+'9M.I.'!K15</f>
        <v>0</v>
      </c>
    </row>
    <row r="16" spans="1:13" s="273" customFormat="1" ht="15" hidden="1" customHeight="1" x14ac:dyDescent="0.2">
      <c r="A16" s="274">
        <v>2</v>
      </c>
      <c r="B16" s="281">
        <f>'9M.N.'!B16+'9M.E.'!B16+'9M.I.'!B16</f>
        <v>1236248848</v>
      </c>
      <c r="C16" s="282">
        <f>'9M.N.'!C16+'9M.E.'!C16+'9M.I.'!C16</f>
        <v>562204182</v>
      </c>
      <c r="D16" s="283">
        <f>'9M.N.'!D16+'9M.E.'!D16+'9M.I.'!D16</f>
        <v>3720972</v>
      </c>
      <c r="E16" s="281">
        <f>'9M.N.'!E16+'9M.E.'!E16+'9M.I.'!E16</f>
        <v>0</v>
      </c>
      <c r="F16" s="282">
        <f>'9M.N.'!F16+'9M.E.'!F16+'9M.I.'!F16</f>
        <v>38558.15</v>
      </c>
      <c r="G16" s="283">
        <f>'9M.N.'!G16+'9M.E.'!G16+'9M.I.'!G16</f>
        <v>0</v>
      </c>
      <c r="H16" s="281">
        <f>'9M.N.'!H16+'9M.E.'!H16+'9M.I.'!H16</f>
        <v>2266400</v>
      </c>
      <c r="I16" s="283">
        <f>'9M.N.'!I16+'9M.E.'!I16+'9M.I.'!I16</f>
        <v>94055628</v>
      </c>
      <c r="J16" s="281">
        <f>'9M.N.'!J16+'9M.E.'!J16+'9M.I.'!J16</f>
        <v>0</v>
      </c>
      <c r="K16" s="283">
        <f>'9M.N.'!K16+'9M.E.'!K16+'9M.I.'!K16</f>
        <v>0</v>
      </c>
    </row>
    <row r="17" spans="1:11" s="273" customFormat="1" ht="15" hidden="1" customHeight="1" x14ac:dyDescent="0.2">
      <c r="A17" s="274">
        <v>3</v>
      </c>
      <c r="B17" s="281">
        <f>'9M.N.'!B17+'9M.E.'!B17+'9M.I.'!B17</f>
        <v>1477967912</v>
      </c>
      <c r="C17" s="282">
        <f>'9M.N.'!C17+'9M.E.'!C17+'9M.I.'!C17</f>
        <v>750358332</v>
      </c>
      <c r="D17" s="283">
        <f>'9M.N.'!D17+'9M.E.'!D17+'9M.I.'!D17</f>
        <v>2428019</v>
      </c>
      <c r="E17" s="281">
        <f>'9M.N.'!E17+'9M.E.'!E17+'9M.I.'!E17</f>
        <v>0</v>
      </c>
      <c r="F17" s="282">
        <f>'9M.N.'!F17+'9M.E.'!F17+'9M.I.'!F17</f>
        <v>73941.789999999994</v>
      </c>
      <c r="G17" s="283">
        <f>'9M.N.'!G17+'9M.E.'!G17+'9M.I.'!G17</f>
        <v>0</v>
      </c>
      <c r="H17" s="281">
        <f>'9M.N.'!H17+'9M.E.'!H17+'9M.I.'!H17</f>
        <v>1216972</v>
      </c>
      <c r="I17" s="283">
        <f>'9M.N.'!I17+'9M.E.'!I17+'9M.I.'!I17</f>
        <v>130399442</v>
      </c>
      <c r="J17" s="281">
        <f>'9M.N.'!J17+'9M.E.'!J17+'9M.I.'!J17</f>
        <v>0</v>
      </c>
      <c r="K17" s="283">
        <f>'9M.N.'!K17+'9M.E.'!K17+'9M.I.'!K17</f>
        <v>0</v>
      </c>
    </row>
    <row r="18" spans="1:11" s="273" customFormat="1" ht="15" hidden="1" customHeight="1" x14ac:dyDescent="0.2">
      <c r="A18" s="274">
        <v>4</v>
      </c>
      <c r="B18" s="281">
        <f>'9M.N.'!B18+'9M.E.'!B18+'9M.I.'!B18</f>
        <v>1694410408</v>
      </c>
      <c r="C18" s="282">
        <f>'9M.N.'!C18+'9M.E.'!C18+'9M.I.'!C18</f>
        <v>782344461</v>
      </c>
      <c r="D18" s="283">
        <f>'9M.N.'!D18+'9M.E.'!D18+'9M.I.'!D18</f>
        <v>1424991</v>
      </c>
      <c r="E18" s="281">
        <f>'9M.N.'!E18+'9M.E.'!E18+'9M.I.'!E18</f>
        <v>0</v>
      </c>
      <c r="F18" s="282">
        <f>'9M.N.'!F18+'9M.E.'!F18+'9M.I.'!F18</f>
        <v>0</v>
      </c>
      <c r="G18" s="283">
        <f>'9M.N.'!G18+'9M.E.'!G18+'9M.I.'!G18</f>
        <v>0</v>
      </c>
      <c r="H18" s="281">
        <f>'9M.N.'!H18+'9M.E.'!H18+'9M.I.'!H18</f>
        <v>0</v>
      </c>
      <c r="I18" s="283">
        <f>'9M.N.'!I18+'9M.E.'!I18+'9M.I.'!I18</f>
        <v>154208390</v>
      </c>
      <c r="J18" s="281">
        <f>'9M.N.'!J18+'9M.E.'!J18+'9M.I.'!J18</f>
        <v>0</v>
      </c>
      <c r="K18" s="283">
        <f>'9M.N.'!K18+'9M.E.'!K18+'9M.I.'!K18</f>
        <v>0</v>
      </c>
    </row>
    <row r="19" spans="1:11" s="273" customFormat="1" ht="15" hidden="1" customHeight="1" x14ac:dyDescent="0.2">
      <c r="A19" s="274">
        <v>5</v>
      </c>
      <c r="B19" s="281">
        <f>'9M.N.'!B19+'9M.E.'!B19+'9M.I.'!B19</f>
        <v>1855778116</v>
      </c>
      <c r="C19" s="282">
        <f>'9M.N.'!C19+'9M.E.'!C19+'9M.I.'!C19</f>
        <v>1028700403</v>
      </c>
      <c r="D19" s="283">
        <f>'9M.N.'!D19+'9M.E.'!D19+'9M.I.'!D19</f>
        <v>2529425</v>
      </c>
      <c r="E19" s="281">
        <f>'9M.N.'!E19+'9M.E.'!E19+'9M.I.'!E19</f>
        <v>0</v>
      </c>
      <c r="F19" s="282">
        <f>'9M.N.'!F19+'9M.E.'!F19+'9M.I.'!F19</f>
        <v>0</v>
      </c>
      <c r="G19" s="283">
        <f>'9M.N.'!G19+'9M.E.'!G19+'9M.I.'!G19</f>
        <v>0</v>
      </c>
      <c r="H19" s="281">
        <f>'9M.N.'!H19+'9M.E.'!H19+'9M.I.'!H19</f>
        <v>806355</v>
      </c>
      <c r="I19" s="283">
        <f>'9M.N.'!I19+'9M.E.'!I19+'9M.I.'!I19</f>
        <v>178422987</v>
      </c>
      <c r="J19" s="281">
        <f>'9M.N.'!J19+'9M.E.'!J19+'9M.I.'!J19</f>
        <v>0</v>
      </c>
      <c r="K19" s="283">
        <f>'9M.N.'!K19+'9M.E.'!K19+'9M.I.'!K19</f>
        <v>0</v>
      </c>
    </row>
    <row r="20" spans="1:11" s="273" customFormat="1" ht="15" hidden="1" customHeight="1" x14ac:dyDescent="0.2">
      <c r="A20" s="274">
        <v>6</v>
      </c>
      <c r="B20" s="281">
        <f>'9M.N.'!B20+'9M.E.'!B20+'9M.I.'!B20</f>
        <v>2184782400</v>
      </c>
      <c r="C20" s="282">
        <f>'9M.N.'!C20+'9M.E.'!C20+'9M.I.'!C20</f>
        <v>1071482851</v>
      </c>
      <c r="D20" s="283">
        <f>'9M.N.'!D20+'9M.E.'!D20+'9M.I.'!D20</f>
        <v>1454136</v>
      </c>
      <c r="E20" s="281">
        <f>'9M.N.'!E20+'9M.E.'!E20+'9M.I.'!E20</f>
        <v>0</v>
      </c>
      <c r="F20" s="282">
        <f>'9M.N.'!F20+'9M.E.'!F20+'9M.I.'!F20</f>
        <v>0</v>
      </c>
      <c r="G20" s="283">
        <f>'9M.N.'!G20+'9M.E.'!G20+'9M.I.'!G20</f>
        <v>0</v>
      </c>
      <c r="H20" s="281">
        <f>'9M.N.'!H20+'9M.E.'!H20+'9M.I.'!H20</f>
        <v>1849674</v>
      </c>
      <c r="I20" s="283">
        <f>'9M.N.'!I20+'9M.E.'!I20+'9M.I.'!I20</f>
        <v>184690797</v>
      </c>
      <c r="J20" s="281">
        <f>'9M.N.'!J20+'9M.E.'!J20+'9M.I.'!J20</f>
        <v>0</v>
      </c>
      <c r="K20" s="283">
        <f>'9M.N.'!K20+'9M.E.'!K20+'9M.I.'!K20</f>
        <v>0</v>
      </c>
    </row>
    <row r="21" spans="1:11" s="273" customFormat="1" ht="15" hidden="1" customHeight="1" x14ac:dyDescent="0.2">
      <c r="A21" s="274">
        <v>7</v>
      </c>
      <c r="B21" s="281">
        <f>'9M.N.'!B21+'9M.E.'!B21+'9M.I.'!B21</f>
        <v>2074324037</v>
      </c>
      <c r="C21" s="282">
        <f>'9M.N.'!C21+'9M.E.'!C21+'9M.I.'!C21</f>
        <v>1219726091</v>
      </c>
      <c r="D21" s="283">
        <f>'9M.N.'!D21+'9M.E.'!D21+'9M.I.'!D21</f>
        <v>5980287</v>
      </c>
      <c r="E21" s="281">
        <f>'9M.N.'!E21+'9M.E.'!E21+'9M.I.'!E21</f>
        <v>27242.15</v>
      </c>
      <c r="F21" s="282">
        <f>'9M.N.'!F21+'9M.E.'!F21+'9M.I.'!F21</f>
        <v>120252.74</v>
      </c>
      <c r="G21" s="283">
        <f>'9M.N.'!G21+'9M.E.'!G21+'9M.I.'!G21</f>
        <v>0</v>
      </c>
      <c r="H21" s="281">
        <f>'9M.N.'!H21+'9M.E.'!H21+'9M.I.'!H21</f>
        <v>200000</v>
      </c>
      <c r="I21" s="283">
        <f>'9M.N.'!I21+'9M.E.'!I21+'9M.I.'!I21</f>
        <v>192922536</v>
      </c>
      <c r="J21" s="281">
        <f>'9M.N.'!J21+'9M.E.'!J21+'9M.I.'!J21</f>
        <v>0</v>
      </c>
      <c r="K21" s="283">
        <f>'9M.N.'!K21+'9M.E.'!K21+'9M.I.'!K21</f>
        <v>0</v>
      </c>
    </row>
    <row r="22" spans="1:11" s="273" customFormat="1" ht="15" hidden="1" customHeight="1" x14ac:dyDescent="0.2">
      <c r="A22" s="274">
        <v>8</v>
      </c>
      <c r="B22" s="281">
        <f>'9M.N.'!B22+'9M.E.'!B22+'9M.I.'!B22</f>
        <v>2377682745</v>
      </c>
      <c r="C22" s="282">
        <f>'9M.N.'!C22+'9M.E.'!C22+'9M.I.'!C22</f>
        <v>1296363882</v>
      </c>
      <c r="D22" s="283">
        <f>'9M.N.'!D22+'9M.E.'!D22+'9M.I.'!D22</f>
        <v>1986806</v>
      </c>
      <c r="E22" s="281">
        <f>'9M.N.'!E22+'9M.E.'!E22+'9M.I.'!E22</f>
        <v>0</v>
      </c>
      <c r="F22" s="282">
        <f>'9M.N.'!F22+'9M.E.'!F22+'9M.I.'!F22</f>
        <v>0</v>
      </c>
      <c r="G22" s="283">
        <f>'9M.N.'!G22+'9M.E.'!G22+'9M.I.'!G22</f>
        <v>0</v>
      </c>
      <c r="H22" s="281">
        <f>'9M.N.'!H22+'9M.E.'!H22+'9M.I.'!H22</f>
        <v>0</v>
      </c>
      <c r="I22" s="283">
        <f>'9M.N.'!I22+'9M.E.'!I22+'9M.I.'!I22</f>
        <v>229289320</v>
      </c>
      <c r="J22" s="281">
        <f>'9M.N.'!J22+'9M.E.'!J22+'9M.I.'!J22</f>
        <v>0</v>
      </c>
      <c r="K22" s="283">
        <f>'9M.N.'!K22+'9M.E.'!K22+'9M.I.'!K22</f>
        <v>0</v>
      </c>
    </row>
    <row r="23" spans="1:11" s="273" customFormat="1" ht="15" hidden="1" customHeight="1" x14ac:dyDescent="0.2">
      <c r="A23" s="274">
        <v>9</v>
      </c>
      <c r="B23" s="281">
        <f>'9M.N.'!B23+'9M.E.'!B23+'9M.I.'!B23</f>
        <v>2270787952</v>
      </c>
      <c r="C23" s="282">
        <f>'9M.N.'!C23+'9M.E.'!C23+'9M.I.'!C23</f>
        <v>1658439902</v>
      </c>
      <c r="D23" s="283">
        <f>'9M.N.'!D23+'9M.E.'!D23+'9M.I.'!D23</f>
        <v>976158</v>
      </c>
      <c r="E23" s="281">
        <f>'9M.N.'!E23+'9M.E.'!E23+'9M.I.'!E23</f>
        <v>0</v>
      </c>
      <c r="F23" s="282">
        <f>'9M.N.'!F23+'9M.E.'!F23+'9M.I.'!F23</f>
        <v>0</v>
      </c>
      <c r="G23" s="283">
        <f>'9M.N.'!G23+'9M.E.'!G23+'9M.I.'!G23</f>
        <v>0</v>
      </c>
      <c r="H23" s="281">
        <f>'9M.N.'!H23+'9M.E.'!H23+'9M.I.'!H23</f>
        <v>1931064</v>
      </c>
      <c r="I23" s="283">
        <f>'9M.N.'!I23+'9M.E.'!I23+'9M.I.'!I23</f>
        <v>216139301</v>
      </c>
      <c r="J23" s="281">
        <f>'9M.N.'!J23+'9M.E.'!J23+'9M.I.'!J23</f>
        <v>0</v>
      </c>
      <c r="K23" s="283">
        <f>'9M.N.'!K23+'9M.E.'!K23+'9M.I.'!K23</f>
        <v>0</v>
      </c>
    </row>
    <row r="24" spans="1:11" s="273" customFormat="1" ht="15" hidden="1" customHeight="1" x14ac:dyDescent="0.2">
      <c r="A24" s="274">
        <v>10</v>
      </c>
      <c r="B24" s="281">
        <f>'9M.N.'!B24+'9M.E.'!B24+'9M.I.'!B24</f>
        <v>2327417306</v>
      </c>
      <c r="C24" s="282">
        <f>'9M.N.'!C24+'9M.E.'!C24+'9M.I.'!C24</f>
        <v>1891374491</v>
      </c>
      <c r="D24" s="283">
        <f>'9M.N.'!D24+'9M.E.'!D24+'9M.I.'!D24</f>
        <v>8003932</v>
      </c>
      <c r="E24" s="281">
        <f>'9M.N.'!E24+'9M.E.'!E24+'9M.I.'!E24</f>
        <v>0</v>
      </c>
      <c r="F24" s="282">
        <f>'9M.N.'!F24+'9M.E.'!F24+'9M.I.'!F24</f>
        <v>0</v>
      </c>
      <c r="G24" s="283">
        <f>'9M.N.'!G24+'9M.E.'!G24+'9M.I.'!G24</f>
        <v>0</v>
      </c>
      <c r="H24" s="281">
        <f>'9M.N.'!H24+'9M.E.'!H24+'9M.I.'!H24</f>
        <v>1066320</v>
      </c>
      <c r="I24" s="283">
        <f>'9M.N.'!I24+'9M.E.'!I24+'9M.I.'!I24</f>
        <v>245132373</v>
      </c>
      <c r="J24" s="281">
        <f>'9M.N.'!J24+'9M.E.'!J24+'9M.I.'!J24</f>
        <v>0</v>
      </c>
      <c r="K24" s="283">
        <f>'9M.N.'!K24+'9M.E.'!K24+'9M.I.'!K24</f>
        <v>0</v>
      </c>
    </row>
    <row r="25" spans="1:11" s="273" customFormat="1" ht="15" hidden="1" customHeight="1" x14ac:dyDescent="0.2">
      <c r="A25" s="274">
        <v>11</v>
      </c>
      <c r="B25" s="281">
        <f>'9M.N.'!B25+'9M.E.'!B25+'9M.I.'!B25</f>
        <v>2321360068</v>
      </c>
      <c r="C25" s="282">
        <f>'9M.N.'!C25+'9M.E.'!C25+'9M.I.'!C25</f>
        <v>2855384044</v>
      </c>
      <c r="D25" s="283">
        <f>'9M.N.'!D25+'9M.E.'!D25+'9M.I.'!D25</f>
        <v>2754547</v>
      </c>
      <c r="E25" s="281">
        <f>'9M.N.'!E25+'9M.E.'!E25+'9M.I.'!E25</f>
        <v>0</v>
      </c>
      <c r="F25" s="282">
        <f>'9M.N.'!F25+'9M.E.'!F25+'9M.I.'!F25</f>
        <v>0</v>
      </c>
      <c r="G25" s="283">
        <f>'9M.N.'!G25+'9M.E.'!G25+'9M.I.'!G25</f>
        <v>0</v>
      </c>
      <c r="H25" s="281">
        <f>'9M.N.'!H25+'9M.E.'!H25+'9M.I.'!H25</f>
        <v>40000</v>
      </c>
      <c r="I25" s="283">
        <f>'9M.N.'!I25+'9M.E.'!I25+'9M.I.'!I25</f>
        <v>231167998</v>
      </c>
      <c r="J25" s="281">
        <f>'9M.N.'!J25+'9M.E.'!J25+'9M.I.'!J25</f>
        <v>0</v>
      </c>
      <c r="K25" s="283">
        <f>'9M.N.'!K25+'9M.E.'!K25+'9M.I.'!K25</f>
        <v>22000</v>
      </c>
    </row>
    <row r="26" spans="1:11" s="273" customFormat="1" ht="15" hidden="1" customHeight="1" x14ac:dyDescent="0.2">
      <c r="A26" s="274">
        <v>12</v>
      </c>
      <c r="B26" s="281">
        <f>'9M.N.'!B26+'9M.E.'!B26+'9M.I.'!B26</f>
        <v>2241597949</v>
      </c>
      <c r="C26" s="282">
        <f>'9M.N.'!C26+'9M.E.'!C26+'9M.I.'!C26</f>
        <v>3353735285</v>
      </c>
      <c r="D26" s="283">
        <f>'9M.N.'!D26+'9M.E.'!D26+'9M.I.'!D26</f>
        <v>2725301</v>
      </c>
      <c r="E26" s="281">
        <f>'9M.N.'!E26+'9M.E.'!E26+'9M.I.'!E26</f>
        <v>158302</v>
      </c>
      <c r="F26" s="282">
        <f>'9M.N.'!F26+'9M.E.'!F26+'9M.I.'!F26</f>
        <v>0</v>
      </c>
      <c r="G26" s="283">
        <f>'9M.N.'!G26+'9M.E.'!G26+'9M.I.'!G26</f>
        <v>0</v>
      </c>
      <c r="H26" s="281">
        <f>'9M.N.'!H26+'9M.E.'!H26+'9M.I.'!H26</f>
        <v>2331835</v>
      </c>
      <c r="I26" s="283">
        <f>'9M.N.'!I26+'9M.E.'!I26+'9M.I.'!I26</f>
        <v>190314839</v>
      </c>
      <c r="J26" s="281">
        <f>'9M.N.'!J26+'9M.E.'!J26+'9M.I.'!J26</f>
        <v>0</v>
      </c>
      <c r="K26" s="283">
        <f>'9M.N.'!K26+'9M.E.'!K26+'9M.I.'!K26</f>
        <v>0</v>
      </c>
    </row>
    <row r="27" spans="1:11" s="273" customFormat="1" ht="15" hidden="1" customHeight="1" x14ac:dyDescent="0.2">
      <c r="A27" s="274">
        <v>13</v>
      </c>
      <c r="B27" s="281">
        <f>'9M.N.'!B27+'9M.E.'!B27+'9M.I.'!B27</f>
        <v>2456055257</v>
      </c>
      <c r="C27" s="282">
        <f>'9M.N.'!C27+'9M.E.'!C27+'9M.I.'!C27</f>
        <v>3378872422</v>
      </c>
      <c r="D27" s="283">
        <f>'9M.N.'!D27+'9M.E.'!D27+'9M.I.'!D27</f>
        <v>26967897</v>
      </c>
      <c r="E27" s="281">
        <f>'9M.N.'!E27+'9M.E.'!E27+'9M.I.'!E27</f>
        <v>0</v>
      </c>
      <c r="F27" s="282">
        <f>'9M.N.'!F27+'9M.E.'!F27+'9M.I.'!F27</f>
        <v>493027.5</v>
      </c>
      <c r="G27" s="283">
        <f>'9M.N.'!G27+'9M.E.'!G27+'9M.I.'!G27</f>
        <v>0</v>
      </c>
      <c r="H27" s="281">
        <f>'9M.N.'!H27+'9M.E.'!H27+'9M.I.'!H27</f>
        <v>1050585</v>
      </c>
      <c r="I27" s="283">
        <f>'9M.N.'!I27+'9M.E.'!I27+'9M.I.'!I27</f>
        <v>194514061</v>
      </c>
      <c r="J27" s="281">
        <f>'9M.N.'!J27+'9M.E.'!J27+'9M.I.'!J27</f>
        <v>0</v>
      </c>
      <c r="K27" s="283">
        <f>'9M.N.'!K27+'9M.E.'!K27+'9M.I.'!K27</f>
        <v>0</v>
      </c>
    </row>
    <row r="28" spans="1:11" s="273" customFormat="1" ht="15" hidden="1" customHeight="1" x14ac:dyDescent="0.2">
      <c r="A28" s="274">
        <v>14</v>
      </c>
      <c r="B28" s="281">
        <f>'9M.N.'!B28+'9M.E.'!B28+'9M.I.'!B28</f>
        <v>2599005897</v>
      </c>
      <c r="C28" s="282">
        <f>'9M.N.'!C28+'9M.E.'!C28+'9M.I.'!C28</f>
        <v>3490376255</v>
      </c>
      <c r="D28" s="283">
        <f>'9M.N.'!D28+'9M.E.'!D28+'9M.I.'!D28</f>
        <v>24046522</v>
      </c>
      <c r="E28" s="281">
        <f>'9M.N.'!E28+'9M.E.'!E28+'9M.I.'!E28</f>
        <v>0</v>
      </c>
      <c r="F28" s="282">
        <f>'9M.N.'!F28+'9M.E.'!F28+'9M.I.'!F28</f>
        <v>245377.23</v>
      </c>
      <c r="G28" s="283">
        <f>'9M.N.'!G28+'9M.E.'!G28+'9M.I.'!G28</f>
        <v>0</v>
      </c>
      <c r="H28" s="281">
        <f>'9M.N.'!H28+'9M.E.'!H28+'9M.I.'!H28</f>
        <v>841685</v>
      </c>
      <c r="I28" s="283">
        <f>'9M.N.'!I28+'9M.E.'!I28+'9M.I.'!I28</f>
        <v>187290301</v>
      </c>
      <c r="J28" s="281">
        <f>'9M.N.'!J28+'9M.E.'!J28+'9M.I.'!J28</f>
        <v>0</v>
      </c>
      <c r="K28" s="283">
        <f>'9M.N.'!K28+'9M.E.'!K28+'9M.I.'!K28</f>
        <v>44000</v>
      </c>
    </row>
    <row r="29" spans="1:11" s="273" customFormat="1" ht="15" hidden="1" customHeight="1" x14ac:dyDescent="0.2">
      <c r="A29" s="274">
        <v>15</v>
      </c>
      <c r="B29" s="281">
        <f>'9M.N.'!B29+'9M.E.'!B29+'9M.I.'!B29</f>
        <v>2531870599</v>
      </c>
      <c r="C29" s="282">
        <f>'9M.N.'!C29+'9M.E.'!C29+'9M.I.'!C29</f>
        <v>3483062548</v>
      </c>
      <c r="D29" s="283">
        <f>'9M.N.'!D29+'9M.E.'!D29+'9M.I.'!D29</f>
        <v>125184002</v>
      </c>
      <c r="E29" s="281">
        <f>'9M.N.'!E29+'9M.E.'!E29+'9M.I.'!E29</f>
        <v>25000</v>
      </c>
      <c r="F29" s="282">
        <f>'9M.N.'!F29+'9M.E.'!F29+'9M.I.'!F29</f>
        <v>0</v>
      </c>
      <c r="G29" s="283">
        <f>'9M.N.'!G29+'9M.E.'!G29+'9M.I.'!G29</f>
        <v>0</v>
      </c>
      <c r="H29" s="281">
        <f>'9M.N.'!H29+'9M.E.'!H29+'9M.I.'!H29</f>
        <v>3166755</v>
      </c>
      <c r="I29" s="283">
        <f>'9M.N.'!I29+'9M.E.'!I29+'9M.I.'!I29</f>
        <v>200711500</v>
      </c>
      <c r="J29" s="281">
        <f>'9M.N.'!J29+'9M.E.'!J29+'9M.I.'!J29</f>
        <v>0</v>
      </c>
      <c r="K29" s="283">
        <f>'9M.N.'!K29+'9M.E.'!K29+'9M.I.'!K29</f>
        <v>0</v>
      </c>
    </row>
    <row r="30" spans="1:11" s="273" customFormat="1" ht="15" hidden="1" customHeight="1" x14ac:dyDescent="0.2">
      <c r="A30" s="274"/>
      <c r="B30" s="275"/>
      <c r="C30" s="278"/>
      <c r="D30" s="277"/>
      <c r="E30" s="275"/>
      <c r="F30" s="278"/>
      <c r="G30" s="279"/>
      <c r="H30" s="275"/>
      <c r="I30" s="277"/>
      <c r="J30" s="276"/>
      <c r="K30" s="277"/>
    </row>
    <row r="31" spans="1:11" s="273" customFormat="1" ht="20.25" customHeight="1" x14ac:dyDescent="0.2">
      <c r="A31" s="280" t="s">
        <v>66</v>
      </c>
      <c r="B31" s="454">
        <f>'9M.N.'!B31+'9M.E.'!B31+'9M.I.'!B31</f>
        <v>30902268404</v>
      </c>
      <c r="C31" s="455">
        <f>'9M.N.'!C31+'9M.E.'!C31+'9M.I.'!C31</f>
        <v>27330774909</v>
      </c>
      <c r="D31" s="456">
        <f>'9M.N.'!D31+'9M.E.'!D31+'9M.I.'!D31</f>
        <v>219033490</v>
      </c>
      <c r="E31" s="454">
        <f>'9M.N.'!E31+'9M.E.'!E31+'9M.I.'!E31</f>
        <v>210544.15</v>
      </c>
      <c r="F31" s="455">
        <f>'9M.N.'!F31+'9M.E.'!F31+'9M.I.'!F31</f>
        <v>1013319.01</v>
      </c>
      <c r="G31" s="456">
        <f>'9M.N.'!G31+'9M.E.'!G31+'9M.I.'!G31</f>
        <v>0</v>
      </c>
      <c r="H31" s="454">
        <f>'9M.N.'!H31+'9M.E.'!H31+'9M.I.'!H31</f>
        <v>23946309</v>
      </c>
      <c r="I31" s="456">
        <f>'9M.N.'!I31+'9M.E.'!I31+'9M.I.'!I31</f>
        <v>2721143710</v>
      </c>
      <c r="J31" s="454">
        <f>'9M.N.'!J31+'9M.E.'!J31+'9M.I.'!J31</f>
        <v>0</v>
      </c>
      <c r="K31" s="456">
        <f>'9M.N.'!K31+'9M.E.'!K31+'9M.I.'!K31</f>
        <v>66000</v>
      </c>
    </row>
    <row r="32" spans="1:11" s="273" customFormat="1" ht="20.25" customHeight="1" x14ac:dyDescent="0.2">
      <c r="A32" s="284">
        <v>16</v>
      </c>
      <c r="B32" s="457">
        <f>'9M.N.'!B32+'9M.E.'!B32+'9M.I.'!B32</f>
        <v>2817385890</v>
      </c>
      <c r="C32" s="458">
        <f>'9M.N.'!C32+'9M.E.'!C32+'9M.I.'!C32</f>
        <v>3500685733</v>
      </c>
      <c r="D32" s="459">
        <f>'9M.N.'!D32+'9M.E.'!D32+'9M.I.'!D32</f>
        <v>265584053</v>
      </c>
      <c r="E32" s="457">
        <f>'9M.N.'!E32+'9M.E.'!E32+'9M.I.'!E32</f>
        <v>73704.28</v>
      </c>
      <c r="F32" s="458">
        <f>'9M.N.'!F32+'9M.E.'!F32+'9M.I.'!F32</f>
        <v>1246463.3</v>
      </c>
      <c r="G32" s="459">
        <f>'9M.N.'!G32+'9M.E.'!G32+'9M.I.'!G32</f>
        <v>0</v>
      </c>
      <c r="H32" s="457">
        <f>'9M.N.'!H32+'9M.E.'!H32+'9M.I.'!H32</f>
        <v>666680</v>
      </c>
      <c r="I32" s="459">
        <f>'9M.N.'!I32+'9M.E.'!I32+'9M.I.'!I32</f>
        <v>256595552</v>
      </c>
      <c r="J32" s="457">
        <f>'9M.N.'!J32+'9M.E.'!J32+'9M.I.'!J32</f>
        <v>0</v>
      </c>
      <c r="K32" s="459">
        <f>'9M.N.'!K32+'9M.E.'!K32+'9M.I.'!K32</f>
        <v>0</v>
      </c>
    </row>
    <row r="33" spans="1:11" s="273" customFormat="1" ht="20.25" customHeight="1" x14ac:dyDescent="0.2">
      <c r="A33" s="280">
        <v>17</v>
      </c>
      <c r="B33" s="460">
        <f>'9M.N.'!B33+'9M.E.'!B33+'9M.I.'!B33</f>
        <v>2955949712</v>
      </c>
      <c r="C33" s="461">
        <f>'9M.N.'!C33+'9M.E.'!C33+'9M.I.'!C33</f>
        <v>2666766664</v>
      </c>
      <c r="D33" s="462">
        <f>'9M.N.'!D33+'9M.E.'!D33+'9M.I.'!D33</f>
        <v>407182124</v>
      </c>
      <c r="E33" s="460">
        <f>'9M.N.'!E33+'9M.E.'!E33+'9M.I.'!E33</f>
        <v>0</v>
      </c>
      <c r="F33" s="461">
        <f>'9M.N.'!F33+'9M.E.'!F33+'9M.I.'!F33</f>
        <v>0</v>
      </c>
      <c r="G33" s="462">
        <f>'9M.N.'!G33+'9M.E.'!G33+'9M.I.'!G33</f>
        <v>0</v>
      </c>
      <c r="H33" s="460">
        <f>'9M.N.'!H33+'9M.E.'!H33+'9M.I.'!H33</f>
        <v>7552493</v>
      </c>
      <c r="I33" s="462">
        <f>'9M.N.'!I33+'9M.E.'!I33+'9M.I.'!I33</f>
        <v>301484027</v>
      </c>
      <c r="J33" s="460">
        <f>'9M.N.'!J33+'9M.E.'!J33+'9M.I.'!J33</f>
        <v>0</v>
      </c>
      <c r="K33" s="462">
        <f>'9M.N.'!K33+'9M.E.'!K33+'9M.I.'!K33</f>
        <v>102405</v>
      </c>
    </row>
    <row r="34" spans="1:11" s="273" customFormat="1" ht="20.25" customHeight="1" x14ac:dyDescent="0.2">
      <c r="A34" s="284">
        <v>18</v>
      </c>
      <c r="B34" s="457">
        <f>'9M.N.'!B34+'9M.E.'!B34+'9M.I.'!B34</f>
        <v>7299723804</v>
      </c>
      <c r="C34" s="458">
        <f>'9M.N.'!C34+'9M.E.'!C34+'9M.I.'!C34</f>
        <v>1707446359</v>
      </c>
      <c r="D34" s="459">
        <f>'9M.N.'!D34+'9M.E.'!D34+'9M.I.'!D34</f>
        <v>3276950182</v>
      </c>
      <c r="E34" s="457">
        <f>'9M.N.'!E34+'9M.E.'!E34+'9M.I.'!E34</f>
        <v>0</v>
      </c>
      <c r="F34" s="458">
        <f>'9M.N.'!F34+'9M.E.'!F34+'9M.I.'!F34</f>
        <v>0</v>
      </c>
      <c r="G34" s="459">
        <f>'9M.N.'!G34+'9M.E.'!G34+'9M.I.'!G34</f>
        <v>0</v>
      </c>
      <c r="H34" s="457">
        <f>'9M.N.'!H34+'9M.E.'!H34+'9M.I.'!H34</f>
        <v>471289463</v>
      </c>
      <c r="I34" s="459">
        <f>'9M.N.'!I34+'9M.E.'!I34+'9M.I.'!I34</f>
        <v>1092598713</v>
      </c>
      <c r="J34" s="457">
        <f>'9M.N.'!J34+'9M.E.'!J34+'9M.I.'!J34</f>
        <v>0</v>
      </c>
      <c r="K34" s="459">
        <f>'9M.N.'!K34+'9M.E.'!K34+'9M.I.'!K34</f>
        <v>0</v>
      </c>
    </row>
    <row r="35" spans="1:11" s="273" customFormat="1" ht="20.25" customHeight="1" x14ac:dyDescent="0.2">
      <c r="A35" s="280">
        <v>19</v>
      </c>
      <c r="B35" s="460">
        <f>'9M.N.'!B35+'9M.E.'!B35+'9M.I.'!B35</f>
        <v>12106769404</v>
      </c>
      <c r="C35" s="461">
        <f>'9M.N.'!C35+'9M.E.'!C35+'9M.I.'!C35</f>
        <v>755377082</v>
      </c>
      <c r="D35" s="462">
        <f>'9M.N.'!D35+'9M.E.'!D35+'9M.I.'!D35</f>
        <v>6083158440</v>
      </c>
      <c r="E35" s="460">
        <f>'9M.N.'!E35+'9M.E.'!E35+'9M.I.'!E35</f>
        <v>1206280.8500000001</v>
      </c>
      <c r="F35" s="461">
        <f>'9M.N.'!F35+'9M.E.'!F35+'9M.I.'!F35</f>
        <v>50000</v>
      </c>
      <c r="G35" s="462">
        <f>'9M.N.'!G35+'9M.E.'!G35+'9M.I.'!G35</f>
        <v>397283.26</v>
      </c>
      <c r="H35" s="460">
        <f>'9M.N.'!H35+'9M.E.'!H35+'9M.I.'!H35</f>
        <v>1032085245</v>
      </c>
      <c r="I35" s="462">
        <f>'9M.N.'!I35+'9M.E.'!I35+'9M.I.'!I35</f>
        <v>2222590320</v>
      </c>
      <c r="J35" s="460">
        <f>'9M.N.'!J35+'9M.E.'!J35+'9M.I.'!J35</f>
        <v>0</v>
      </c>
      <c r="K35" s="462">
        <f>'9M.N.'!K35+'9M.E.'!K35+'9M.I.'!K35</f>
        <v>0</v>
      </c>
    </row>
    <row r="36" spans="1:11" s="273" customFormat="1" ht="20.25" customHeight="1" x14ac:dyDescent="0.2">
      <c r="A36" s="284">
        <v>20</v>
      </c>
      <c r="B36" s="457">
        <f>'9M.N.'!B36+'9M.E.'!B36+'9M.I.'!B36</f>
        <v>15827250320</v>
      </c>
      <c r="C36" s="458">
        <f>'9M.N.'!C36+'9M.E.'!C36+'9M.I.'!C36</f>
        <v>647703789</v>
      </c>
      <c r="D36" s="459">
        <f>'9M.N.'!D36+'9M.E.'!D36+'9M.I.'!D36</f>
        <v>8090220675</v>
      </c>
      <c r="E36" s="457">
        <f>'9M.N.'!E36+'9M.E.'!E36+'9M.I.'!E36</f>
        <v>7072834.75</v>
      </c>
      <c r="F36" s="458">
        <f>'9M.N.'!F36+'9M.E.'!F36+'9M.I.'!F36</f>
        <v>2200000</v>
      </c>
      <c r="G36" s="459">
        <f>'9M.N.'!G36+'9M.E.'!G36+'9M.I.'!G36</f>
        <v>1850000</v>
      </c>
      <c r="H36" s="457">
        <f>'9M.N.'!H36+'9M.E.'!H36+'9M.I.'!H36</f>
        <v>1819565220</v>
      </c>
      <c r="I36" s="459">
        <f>'9M.N.'!I36+'9M.E.'!I36+'9M.I.'!I36</f>
        <v>3441535275</v>
      </c>
      <c r="J36" s="457">
        <f>'9M.N.'!J36+'9M.E.'!J36+'9M.I.'!J36</f>
        <v>130000</v>
      </c>
      <c r="K36" s="459">
        <f>'9M.N.'!K36+'9M.E.'!K36+'9M.I.'!K36</f>
        <v>0</v>
      </c>
    </row>
    <row r="37" spans="1:11" s="273" customFormat="1" ht="20.25" customHeight="1" x14ac:dyDescent="0.2">
      <c r="A37" s="280">
        <v>21</v>
      </c>
      <c r="B37" s="460">
        <f>'9M.N.'!B37+'9M.E.'!B37+'9M.I.'!B37</f>
        <v>20922341834</v>
      </c>
      <c r="C37" s="461">
        <f>'9M.N.'!C37+'9M.E.'!C37+'9M.I.'!C37</f>
        <v>968132737</v>
      </c>
      <c r="D37" s="462">
        <f>'9M.N.'!D37+'9M.E.'!D37+'9M.I.'!D37</f>
        <v>10520550696</v>
      </c>
      <c r="E37" s="460">
        <f>'9M.N.'!E37+'9M.E.'!E37+'9M.I.'!E37</f>
        <v>7985040.46</v>
      </c>
      <c r="F37" s="461">
        <f>'9M.N.'!F37+'9M.E.'!F37+'9M.I.'!F37</f>
        <v>2336727</v>
      </c>
      <c r="G37" s="462">
        <f>'9M.N.'!G37+'9M.E.'!G37+'9M.I.'!G37</f>
        <v>3327500</v>
      </c>
      <c r="H37" s="460">
        <f>'9M.N.'!H37+'9M.E.'!H37+'9M.I.'!H37</f>
        <v>2515670362</v>
      </c>
      <c r="I37" s="462">
        <f>'9M.N.'!I37+'9M.E.'!I37+'9M.I.'!I37</f>
        <v>5381665792</v>
      </c>
      <c r="J37" s="460">
        <f>'9M.N.'!J37+'9M.E.'!J37+'9M.I.'!J37</f>
        <v>100000</v>
      </c>
      <c r="K37" s="462">
        <f>'9M.N.'!K37+'9M.E.'!K37+'9M.I.'!K37</f>
        <v>100000</v>
      </c>
    </row>
    <row r="38" spans="1:11" s="273" customFormat="1" ht="20.25" customHeight="1" x14ac:dyDescent="0.2">
      <c r="A38" s="284">
        <v>22</v>
      </c>
      <c r="B38" s="457">
        <f>'9M.N.'!B38+'9M.E.'!B38+'9M.I.'!B38</f>
        <v>25221670643</v>
      </c>
      <c r="C38" s="458">
        <f>'9M.N.'!C38+'9M.E.'!C38+'9M.I.'!C38</f>
        <v>909662903</v>
      </c>
      <c r="D38" s="459">
        <f>'9M.N.'!D38+'9M.E.'!D38+'9M.I.'!D38</f>
        <v>12792469175</v>
      </c>
      <c r="E38" s="457">
        <f>'9M.N.'!E38+'9M.E.'!E38+'9M.I.'!E38</f>
        <v>12747148.039999999</v>
      </c>
      <c r="F38" s="458">
        <f>'9M.N.'!F38+'9M.E.'!F38+'9M.I.'!F38</f>
        <v>3570184.91</v>
      </c>
      <c r="G38" s="459">
        <f>'9M.N.'!G38+'9M.E.'!G38+'9M.I.'!G38</f>
        <v>3985000</v>
      </c>
      <c r="H38" s="457">
        <f>'9M.N.'!H38+'9M.E.'!H38+'9M.I.'!H38</f>
        <v>3453189562</v>
      </c>
      <c r="I38" s="459">
        <f>'9M.N.'!I38+'9M.E.'!I38+'9M.I.'!I38</f>
        <v>7817686123</v>
      </c>
      <c r="J38" s="457">
        <f>'9M.N.'!J38+'9M.E.'!J38+'9M.I.'!J38</f>
        <v>600000</v>
      </c>
      <c r="K38" s="459">
        <f>'9M.N.'!K38+'9M.E.'!K38+'9M.I.'!K38</f>
        <v>50000</v>
      </c>
    </row>
    <row r="39" spans="1:11" s="273" customFormat="1" ht="20.25" customHeight="1" x14ac:dyDescent="0.2">
      <c r="A39" s="280">
        <v>23</v>
      </c>
      <c r="B39" s="460">
        <f>'9M.N.'!B39+'9M.E.'!B39+'9M.I.'!B39</f>
        <v>30300202923</v>
      </c>
      <c r="C39" s="461">
        <f>'9M.N.'!C39+'9M.E.'!C39+'9M.I.'!C39</f>
        <v>833606326</v>
      </c>
      <c r="D39" s="462">
        <f>'9M.N.'!D39+'9M.E.'!D39+'9M.I.'!D39</f>
        <v>15136164920</v>
      </c>
      <c r="E39" s="460">
        <f>'9M.N.'!E39+'9M.E.'!E39+'9M.I.'!E39</f>
        <v>22442370.869999997</v>
      </c>
      <c r="F39" s="461">
        <f>'9M.N.'!F39+'9M.E.'!F39+'9M.I.'!F39</f>
        <v>3500000</v>
      </c>
      <c r="G39" s="462">
        <f>'9M.N.'!G39+'9M.E.'!G39+'9M.I.'!G39</f>
        <v>4246525.3900000006</v>
      </c>
      <c r="H39" s="460">
        <f>'9M.N.'!H39+'9M.E.'!H39+'9M.I.'!H39</f>
        <v>4898874508</v>
      </c>
      <c r="I39" s="462">
        <f>'9M.N.'!I39+'9M.E.'!I39+'9M.I.'!I39</f>
        <v>10653865663</v>
      </c>
      <c r="J39" s="460">
        <f>'9M.N.'!J39+'9M.E.'!J39+'9M.I.'!J39</f>
        <v>1670000</v>
      </c>
      <c r="K39" s="462">
        <f>'9M.N.'!K39+'9M.E.'!K39+'9M.I.'!K39</f>
        <v>250000</v>
      </c>
    </row>
    <row r="40" spans="1:11" s="273" customFormat="1" ht="20.25" customHeight="1" x14ac:dyDescent="0.2">
      <c r="A40" s="284">
        <v>24</v>
      </c>
      <c r="B40" s="457">
        <f>'9M.N.'!B40+'9M.E.'!B40+'9M.I.'!B40</f>
        <v>37610453643</v>
      </c>
      <c r="C40" s="458">
        <f>'9M.N.'!C40+'9M.E.'!C40+'9M.I.'!C40</f>
        <v>1308421614</v>
      </c>
      <c r="D40" s="459">
        <f>'9M.N.'!D40+'9M.E.'!D40+'9M.I.'!D40</f>
        <v>17908616523</v>
      </c>
      <c r="E40" s="457">
        <f>'9M.N.'!E40+'9M.E.'!E40+'9M.I.'!E40</f>
        <v>15850396.41</v>
      </c>
      <c r="F40" s="458">
        <f>'9M.N.'!F40+'9M.E.'!F40+'9M.I.'!F40</f>
        <v>6900000</v>
      </c>
      <c r="G40" s="459">
        <f>'9M.N.'!G40+'9M.E.'!G40+'9M.I.'!G40</f>
        <v>2706375</v>
      </c>
      <c r="H40" s="457">
        <f>'9M.N.'!H40+'9M.E.'!H40+'9M.I.'!H40</f>
        <v>7056443504</v>
      </c>
      <c r="I40" s="459">
        <f>'9M.N.'!I40+'9M.E.'!I40+'9M.I.'!I40</f>
        <v>15076579112</v>
      </c>
      <c r="J40" s="457">
        <f>'9M.N.'!J40+'9M.E.'!J40+'9M.I.'!J40</f>
        <v>1100000</v>
      </c>
      <c r="K40" s="459">
        <f>'9M.N.'!K40+'9M.E.'!K40+'9M.I.'!K40</f>
        <v>0</v>
      </c>
    </row>
    <row r="41" spans="1:11" s="273" customFormat="1" ht="20.25" customHeight="1" x14ac:dyDescent="0.2">
      <c r="A41" s="280">
        <v>25</v>
      </c>
      <c r="B41" s="460">
        <f>'9M.N.'!B41+'9M.E.'!B41+'9M.I.'!B41</f>
        <v>44797840027</v>
      </c>
      <c r="C41" s="461">
        <f>'9M.N.'!C41+'9M.E.'!C41+'9M.I.'!C41</f>
        <v>1886312139</v>
      </c>
      <c r="D41" s="462">
        <f>'9M.N.'!D41+'9M.E.'!D41+'9M.I.'!D41</f>
        <v>20531859035</v>
      </c>
      <c r="E41" s="460">
        <f>'9M.N.'!E41+'9M.E.'!E41+'9M.I.'!E41</f>
        <v>29881112.73</v>
      </c>
      <c r="F41" s="461">
        <f>'9M.N.'!F41+'9M.E.'!F41+'9M.I.'!F41</f>
        <v>6428232.25</v>
      </c>
      <c r="G41" s="462">
        <f>'9M.N.'!G41+'9M.E.'!G41+'9M.I.'!G41</f>
        <v>12484619.5</v>
      </c>
      <c r="H41" s="460">
        <f>'9M.N.'!H41+'9M.E.'!H41+'9M.I.'!H41</f>
        <v>8975437079</v>
      </c>
      <c r="I41" s="462">
        <f>'9M.N.'!I41+'9M.E.'!I41+'9M.I.'!I41</f>
        <v>19760793790</v>
      </c>
      <c r="J41" s="460">
        <f>'9M.N.'!J41+'9M.E.'!J41+'9M.I.'!J41</f>
        <v>1350000</v>
      </c>
      <c r="K41" s="462">
        <f>'9M.N.'!K41+'9M.E.'!K41+'9M.I.'!K41</f>
        <v>310490</v>
      </c>
    </row>
    <row r="42" spans="1:11" s="273" customFormat="1" ht="20.25" customHeight="1" x14ac:dyDescent="0.2">
      <c r="A42" s="284">
        <v>26</v>
      </c>
      <c r="B42" s="457">
        <f>'9M.N.'!B42+'9M.E.'!B42+'9M.I.'!B42</f>
        <v>53712889046</v>
      </c>
      <c r="C42" s="458">
        <f>'9M.N.'!C42+'9M.E.'!C42+'9M.I.'!C42</f>
        <v>1786825563</v>
      </c>
      <c r="D42" s="459">
        <f>'9M.N.'!D42+'9M.E.'!D42+'9M.I.'!D42</f>
        <v>23596607113</v>
      </c>
      <c r="E42" s="457">
        <f>'9M.N.'!E42+'9M.E.'!E42+'9M.I.'!E42</f>
        <v>34523133.5</v>
      </c>
      <c r="F42" s="458">
        <f>'9M.N.'!F42+'9M.E.'!F42+'9M.I.'!F42</f>
        <v>9847244.0600000005</v>
      </c>
      <c r="G42" s="459">
        <f>'9M.N.'!G42+'9M.E.'!G42+'9M.I.'!G42</f>
        <v>7938877</v>
      </c>
      <c r="H42" s="457">
        <f>'9M.N.'!H42+'9M.E.'!H42+'9M.I.'!H42</f>
        <v>11482312043</v>
      </c>
      <c r="I42" s="459">
        <f>'9M.N.'!I42+'9M.E.'!I42+'9M.I.'!I42</f>
        <v>25938011171</v>
      </c>
      <c r="J42" s="457">
        <f>'9M.N.'!J42+'9M.E.'!J42+'9M.I.'!J42</f>
        <v>2380000</v>
      </c>
      <c r="K42" s="459">
        <f>'9M.N.'!K42+'9M.E.'!K42+'9M.I.'!K42</f>
        <v>650000</v>
      </c>
    </row>
    <row r="43" spans="1:11" s="273" customFormat="1" ht="20.25" customHeight="1" x14ac:dyDescent="0.2">
      <c r="A43" s="280">
        <v>27</v>
      </c>
      <c r="B43" s="460">
        <f>'9M.N.'!B43+'9M.E.'!B43+'9M.I.'!B43</f>
        <v>59934492039</v>
      </c>
      <c r="C43" s="461">
        <f>'9M.N.'!C43+'9M.E.'!C43+'9M.I.'!C43</f>
        <v>2169561419</v>
      </c>
      <c r="D43" s="462">
        <f>'9M.N.'!D43+'9M.E.'!D43+'9M.I.'!D43</f>
        <v>25922267691</v>
      </c>
      <c r="E43" s="460">
        <f>'9M.N.'!E43+'9M.E.'!E43+'9M.I.'!E43</f>
        <v>48377884.760000005</v>
      </c>
      <c r="F43" s="461">
        <f>'9M.N.'!F43+'9M.E.'!F43+'9M.I.'!F43</f>
        <v>6312586.1699999999</v>
      </c>
      <c r="G43" s="462">
        <f>'9M.N.'!G43+'9M.E.'!G43+'9M.I.'!G43</f>
        <v>16561017</v>
      </c>
      <c r="H43" s="460">
        <f>'9M.N.'!H43+'9M.E.'!H43+'9M.I.'!H43</f>
        <v>13914714465</v>
      </c>
      <c r="I43" s="462">
        <f>'9M.N.'!I43+'9M.E.'!I43+'9M.I.'!I43</f>
        <v>30735405195</v>
      </c>
      <c r="J43" s="460">
        <f>'9M.N.'!J43+'9M.E.'!J43+'9M.I.'!J43</f>
        <v>2770000</v>
      </c>
      <c r="K43" s="462">
        <f>'9M.N.'!K43+'9M.E.'!K43+'9M.I.'!K43</f>
        <v>4001750.2600000002</v>
      </c>
    </row>
    <row r="44" spans="1:11" s="273" customFormat="1" ht="20.25" customHeight="1" x14ac:dyDescent="0.2">
      <c r="A44" s="284">
        <v>28</v>
      </c>
      <c r="B44" s="457">
        <f>'9M.N.'!B44+'9M.E.'!B44+'9M.I.'!B44</f>
        <v>66683691763</v>
      </c>
      <c r="C44" s="458">
        <f>'9M.N.'!C44+'9M.E.'!C44+'9M.I.'!C44</f>
        <v>2550955952</v>
      </c>
      <c r="D44" s="459">
        <f>'9M.N.'!D44+'9M.E.'!D44+'9M.I.'!D44</f>
        <v>28095139611</v>
      </c>
      <c r="E44" s="457">
        <f>'9M.N.'!E44+'9M.E.'!E44+'9M.I.'!E44</f>
        <v>40273728.729999997</v>
      </c>
      <c r="F44" s="458">
        <f>'9M.N.'!F44+'9M.E.'!F44+'9M.I.'!F44</f>
        <v>7278232.25</v>
      </c>
      <c r="G44" s="459">
        <f>'9M.N.'!G44+'9M.E.'!G44+'9M.I.'!G44</f>
        <v>4176110</v>
      </c>
      <c r="H44" s="457">
        <f>'9M.N.'!H44+'9M.E.'!H44+'9M.I.'!H44</f>
        <v>16203825219</v>
      </c>
      <c r="I44" s="459">
        <f>'9M.N.'!I44+'9M.E.'!I44+'9M.I.'!I44</f>
        <v>36551989071</v>
      </c>
      <c r="J44" s="457">
        <f>'9M.N.'!J44+'9M.E.'!J44+'9M.I.'!J44</f>
        <v>1420000</v>
      </c>
      <c r="K44" s="459">
        <f>'9M.N.'!K44+'9M.E.'!K44+'9M.I.'!K44</f>
        <v>1365000</v>
      </c>
    </row>
    <row r="45" spans="1:11" s="273" customFormat="1" ht="20.25" customHeight="1" x14ac:dyDescent="0.2">
      <c r="A45" s="280">
        <v>29</v>
      </c>
      <c r="B45" s="460">
        <f>'9M.N.'!B45+'9M.E.'!B45+'9M.I.'!B45</f>
        <v>73908168832</v>
      </c>
      <c r="C45" s="461">
        <f>'9M.N.'!C45+'9M.E.'!C45+'9M.I.'!C45</f>
        <v>3610534961</v>
      </c>
      <c r="D45" s="462">
        <f>'9M.N.'!D45+'9M.E.'!D45+'9M.I.'!D45</f>
        <v>30220225447</v>
      </c>
      <c r="E45" s="460">
        <f>'9M.N.'!E45+'9M.E.'!E45+'9M.I.'!E45</f>
        <v>51731155.149999999</v>
      </c>
      <c r="F45" s="461">
        <f>'9M.N.'!F45+'9M.E.'!F45+'9M.I.'!F45</f>
        <v>10892743.040000001</v>
      </c>
      <c r="G45" s="462">
        <f>'9M.N.'!G45+'9M.E.'!G45+'9M.I.'!G45</f>
        <v>9291571</v>
      </c>
      <c r="H45" s="460">
        <f>'9M.N.'!H45+'9M.E.'!H45+'9M.I.'!H45</f>
        <v>18574076384</v>
      </c>
      <c r="I45" s="462">
        <f>'9M.N.'!I45+'9M.E.'!I45+'9M.I.'!I45</f>
        <v>40929263485</v>
      </c>
      <c r="J45" s="460">
        <f>'9M.N.'!J45+'9M.E.'!J45+'9M.I.'!J45</f>
        <v>4150000</v>
      </c>
      <c r="K45" s="462">
        <f>'9M.N.'!K45+'9M.E.'!K45+'9M.I.'!K45</f>
        <v>1480508</v>
      </c>
    </row>
    <row r="46" spans="1:11" s="273" customFormat="1" ht="20.25" customHeight="1" x14ac:dyDescent="0.2">
      <c r="A46" s="284">
        <v>30</v>
      </c>
      <c r="B46" s="457">
        <f>'9M.N.'!B46+'9M.E.'!B46+'9M.I.'!B46</f>
        <v>81770806283</v>
      </c>
      <c r="C46" s="458">
        <f>'9M.N.'!C46+'9M.E.'!C46+'9M.I.'!C46</f>
        <v>3944132562</v>
      </c>
      <c r="D46" s="459">
        <f>'9M.N.'!D46+'9M.E.'!D46+'9M.I.'!D46</f>
        <v>33466197723</v>
      </c>
      <c r="E46" s="457">
        <f>'9M.N.'!E46+'9M.E.'!E46+'9M.I.'!E46</f>
        <v>75696101.719999999</v>
      </c>
      <c r="F46" s="458">
        <f>'9M.N.'!F46+'9M.E.'!F46+'9M.I.'!F46</f>
        <v>12359460.779999999</v>
      </c>
      <c r="G46" s="459">
        <f>'9M.N.'!G46+'9M.E.'!G46+'9M.I.'!G46</f>
        <v>15342589.1</v>
      </c>
      <c r="H46" s="457">
        <f>'9M.N.'!H46+'9M.E.'!H46+'9M.I.'!H46</f>
        <v>21049407232</v>
      </c>
      <c r="I46" s="459">
        <f>'9M.N.'!I46+'9M.E.'!I46+'9M.I.'!I46</f>
        <v>49499202444</v>
      </c>
      <c r="J46" s="457">
        <f>'9M.N.'!J46+'9M.E.'!J46+'9M.I.'!J46</f>
        <v>2448669</v>
      </c>
      <c r="K46" s="459">
        <f>'9M.N.'!K46+'9M.E.'!K46+'9M.I.'!K46</f>
        <v>1615000</v>
      </c>
    </row>
    <row r="47" spans="1:11" s="273" customFormat="1" ht="20.25" customHeight="1" x14ac:dyDescent="0.2">
      <c r="A47" s="280">
        <v>31</v>
      </c>
      <c r="B47" s="460">
        <f>'9M.N.'!B47+'9M.E.'!B47+'9M.I.'!B47</f>
        <v>89047754976</v>
      </c>
      <c r="C47" s="461">
        <f>'9M.N.'!C47+'9M.E.'!C47+'9M.I.'!C47</f>
        <v>5053879451</v>
      </c>
      <c r="D47" s="462">
        <f>'9M.N.'!D47+'9M.E.'!D47+'9M.I.'!D47</f>
        <v>36493304381</v>
      </c>
      <c r="E47" s="460">
        <f>'9M.N.'!E47+'9M.E.'!E47+'9M.I.'!E47</f>
        <v>61090031.68</v>
      </c>
      <c r="F47" s="461">
        <f>'9M.N.'!F47+'9M.E.'!F47+'9M.I.'!F47</f>
        <v>15265107.550000001</v>
      </c>
      <c r="G47" s="462">
        <f>'9M.N.'!G47+'9M.E.'!G47+'9M.I.'!G47</f>
        <v>3626441.8</v>
      </c>
      <c r="H47" s="460">
        <f>'9M.N.'!H47+'9M.E.'!H47+'9M.I.'!H47</f>
        <v>23561697248</v>
      </c>
      <c r="I47" s="462">
        <f>'9M.N.'!I47+'9M.E.'!I47+'9M.I.'!I47</f>
        <v>54517025042</v>
      </c>
      <c r="J47" s="460">
        <f>'9M.N.'!J47+'9M.E.'!J47+'9M.I.'!J47</f>
        <v>3385000</v>
      </c>
      <c r="K47" s="462">
        <f>'9M.N.'!K47+'9M.E.'!K47+'9M.I.'!K47</f>
        <v>5129143.83</v>
      </c>
    </row>
    <row r="48" spans="1:11" s="273" customFormat="1" ht="20.25" customHeight="1" x14ac:dyDescent="0.2">
      <c r="A48" s="284">
        <v>32</v>
      </c>
      <c r="B48" s="457">
        <f>'9M.N.'!B48+'9M.E.'!B48+'9M.I.'!B48</f>
        <v>94708599144</v>
      </c>
      <c r="C48" s="458">
        <f>'9M.N.'!C48+'9M.E.'!C48+'9M.I.'!C48</f>
        <v>5683898255</v>
      </c>
      <c r="D48" s="459">
        <f>'9M.N.'!D48+'9M.E.'!D48+'9M.I.'!D48</f>
        <v>37992224806</v>
      </c>
      <c r="E48" s="457">
        <f>'9M.N.'!E48+'9M.E.'!E48+'9M.I.'!E48</f>
        <v>66082485.600000001</v>
      </c>
      <c r="F48" s="458">
        <f>'9M.N.'!F48+'9M.E.'!F48+'9M.I.'!F48</f>
        <v>17618428.219999999</v>
      </c>
      <c r="G48" s="459">
        <f>'9M.N.'!G48+'9M.E.'!G48+'9M.I.'!G48</f>
        <v>8949103.4000000004</v>
      </c>
      <c r="H48" s="457">
        <f>'9M.N.'!H48+'9M.E.'!H48+'9M.I.'!H48</f>
        <v>25522323516</v>
      </c>
      <c r="I48" s="459">
        <f>'9M.N.'!I48+'9M.E.'!I48+'9M.I.'!I48</f>
        <v>59214938436</v>
      </c>
      <c r="J48" s="457">
        <f>'9M.N.'!J48+'9M.E.'!J48+'9M.I.'!J48</f>
        <v>5408000</v>
      </c>
      <c r="K48" s="459">
        <f>'9M.N.'!K48+'9M.E.'!K48+'9M.I.'!K48</f>
        <v>6182831</v>
      </c>
    </row>
    <row r="49" spans="1:11" s="273" customFormat="1" ht="20.25" customHeight="1" x14ac:dyDescent="0.2">
      <c r="A49" s="280">
        <v>33</v>
      </c>
      <c r="B49" s="460">
        <f>'9M.N.'!B49+'9M.E.'!B49+'9M.I.'!B49</f>
        <v>101594228723</v>
      </c>
      <c r="C49" s="461">
        <f>'9M.N.'!C49+'9M.E.'!C49+'9M.I.'!C49</f>
        <v>6953753486</v>
      </c>
      <c r="D49" s="462">
        <f>'9M.N.'!D49+'9M.E.'!D49+'9M.I.'!D49</f>
        <v>40469982930</v>
      </c>
      <c r="E49" s="460">
        <f>'9M.N.'!E49+'9M.E.'!E49+'9M.I.'!E49</f>
        <v>60675781.5</v>
      </c>
      <c r="F49" s="461">
        <f>'9M.N.'!F49+'9M.E.'!F49+'9M.I.'!F49</f>
        <v>13913720.41</v>
      </c>
      <c r="G49" s="462">
        <f>'9M.N.'!G49+'9M.E.'!G49+'9M.I.'!G49</f>
        <v>10868156.130000001</v>
      </c>
      <c r="H49" s="460">
        <f>'9M.N.'!H49+'9M.E.'!H49+'9M.I.'!H49</f>
        <v>27350640149</v>
      </c>
      <c r="I49" s="462">
        <f>'9M.N.'!I49+'9M.E.'!I49+'9M.I.'!I49</f>
        <v>64658645694</v>
      </c>
      <c r="J49" s="460">
        <f>'9M.N.'!J49+'9M.E.'!J49+'9M.I.'!J49</f>
        <v>3974998.16</v>
      </c>
      <c r="K49" s="462">
        <f>'9M.N.'!K49+'9M.E.'!K49+'9M.I.'!K49</f>
        <v>6880661.1300000008</v>
      </c>
    </row>
    <row r="50" spans="1:11" s="273" customFormat="1" ht="20.25" customHeight="1" x14ac:dyDescent="0.2">
      <c r="A50" s="284">
        <v>34</v>
      </c>
      <c r="B50" s="457">
        <f>'9M.N.'!B50+'9M.E.'!B50+'9M.I.'!B50</f>
        <v>107170591549</v>
      </c>
      <c r="C50" s="458">
        <f>'9M.N.'!C50+'9M.E.'!C50+'9M.I.'!C50</f>
        <v>8306942228</v>
      </c>
      <c r="D50" s="459">
        <f>'9M.N.'!D50+'9M.E.'!D50+'9M.I.'!D50</f>
        <v>41898596122</v>
      </c>
      <c r="E50" s="457">
        <f>'9M.N.'!E50+'9M.E.'!E50+'9M.I.'!E50</f>
        <v>58611330.460000001</v>
      </c>
      <c r="F50" s="458">
        <f>'9M.N.'!F50+'9M.E.'!F50+'9M.I.'!F50</f>
        <v>18783525.809999999</v>
      </c>
      <c r="G50" s="459">
        <f>'9M.N.'!G50+'9M.E.'!G50+'9M.I.'!G50</f>
        <v>14782055.760000002</v>
      </c>
      <c r="H50" s="457">
        <f>'9M.N.'!H50+'9M.E.'!H50+'9M.I.'!H50</f>
        <v>29112597069</v>
      </c>
      <c r="I50" s="459">
        <f>'9M.N.'!I50+'9M.E.'!I50+'9M.I.'!I50</f>
        <v>68809566722</v>
      </c>
      <c r="J50" s="457">
        <f>'9M.N.'!J50+'9M.E.'!J50+'9M.I.'!J50</f>
        <v>1350000</v>
      </c>
      <c r="K50" s="459">
        <f>'9M.N.'!K50+'9M.E.'!K50+'9M.I.'!K50</f>
        <v>5498059.1500000004</v>
      </c>
    </row>
    <row r="51" spans="1:11" s="273" customFormat="1" ht="20.25" customHeight="1" x14ac:dyDescent="0.2">
      <c r="A51" s="280">
        <v>35</v>
      </c>
      <c r="B51" s="460">
        <f>'9M.N.'!B51+'9M.E.'!B51+'9M.I.'!B51</f>
        <v>110893744755</v>
      </c>
      <c r="C51" s="461">
        <f>'9M.N.'!C51+'9M.E.'!C51+'9M.I.'!C51</f>
        <v>9341367882</v>
      </c>
      <c r="D51" s="462">
        <f>'9M.N.'!D51+'9M.E.'!D51+'9M.I.'!D51</f>
        <v>42838649963</v>
      </c>
      <c r="E51" s="460">
        <f>'9M.N.'!E51+'9M.E.'!E51+'9M.I.'!E51</f>
        <v>67191583.299999997</v>
      </c>
      <c r="F51" s="461">
        <f>'9M.N.'!F51+'9M.E.'!F51+'9M.I.'!F51</f>
        <v>19191351.98</v>
      </c>
      <c r="G51" s="462">
        <f>'9M.N.'!G51+'9M.E.'!G51+'9M.I.'!G51</f>
        <v>11143358.579999998</v>
      </c>
      <c r="H51" s="460">
        <f>'9M.N.'!H51+'9M.E.'!H51+'9M.I.'!H51</f>
        <v>30201892829</v>
      </c>
      <c r="I51" s="462">
        <f>'9M.N.'!I51+'9M.E.'!I51+'9M.I.'!I51</f>
        <v>71298899656</v>
      </c>
      <c r="J51" s="460">
        <f>'9M.N.'!J51+'9M.E.'!J51+'9M.I.'!J51</f>
        <v>1044561</v>
      </c>
      <c r="K51" s="462">
        <f>'9M.N.'!K51+'9M.E.'!K51+'9M.I.'!K51</f>
        <v>3542513.74</v>
      </c>
    </row>
    <row r="52" spans="1:11" s="273" customFormat="1" ht="20.25" customHeight="1" x14ac:dyDescent="0.2">
      <c r="A52" s="284">
        <v>36</v>
      </c>
      <c r="B52" s="457">
        <f>'9M.N.'!B52+'9M.E.'!B52+'9M.I.'!B52</f>
        <v>117120523399</v>
      </c>
      <c r="C52" s="458">
        <f>'9M.N.'!C52+'9M.E.'!C52+'9M.I.'!C52</f>
        <v>10340044604</v>
      </c>
      <c r="D52" s="459">
        <f>'9M.N.'!D52+'9M.E.'!D52+'9M.I.'!D52</f>
        <v>44350426681</v>
      </c>
      <c r="E52" s="457">
        <f>'9M.N.'!E52+'9M.E.'!E52+'9M.I.'!E52</f>
        <v>68753720.25</v>
      </c>
      <c r="F52" s="458">
        <f>'9M.N.'!F52+'9M.E.'!F52+'9M.I.'!F52</f>
        <v>14039800.9</v>
      </c>
      <c r="G52" s="459">
        <f>'9M.N.'!G52+'9M.E.'!G52+'9M.I.'!G52</f>
        <v>10926060.180000002</v>
      </c>
      <c r="H52" s="457">
        <f>'9M.N.'!H52+'9M.E.'!H52+'9M.I.'!H52</f>
        <v>31899777395</v>
      </c>
      <c r="I52" s="459">
        <f>'9M.N.'!I52+'9M.E.'!I52+'9M.I.'!I52</f>
        <v>76834817849</v>
      </c>
      <c r="J52" s="457">
        <f>'9M.N.'!J52+'9M.E.'!J52+'9M.I.'!J52</f>
        <v>1700000</v>
      </c>
      <c r="K52" s="459">
        <f>'9M.N.'!K52+'9M.E.'!K52+'9M.I.'!K52</f>
        <v>11520900.57</v>
      </c>
    </row>
    <row r="53" spans="1:11" s="273" customFormat="1" ht="20.25" customHeight="1" x14ac:dyDescent="0.2">
      <c r="A53" s="280">
        <v>37</v>
      </c>
      <c r="B53" s="460">
        <f>'9M.N.'!B53+'9M.E.'!B53+'9M.I.'!B53</f>
        <v>116169977173</v>
      </c>
      <c r="C53" s="461">
        <f>'9M.N.'!C53+'9M.E.'!C53+'9M.I.'!C53</f>
        <v>11347047046</v>
      </c>
      <c r="D53" s="462">
        <f>'9M.N.'!D53+'9M.E.'!D53+'9M.I.'!D53</f>
        <v>42066071319</v>
      </c>
      <c r="E53" s="460">
        <f>'9M.N.'!E53+'9M.E.'!E53+'9M.I.'!E53</f>
        <v>65364514.579999998</v>
      </c>
      <c r="F53" s="461">
        <f>'9M.N.'!F53+'9M.E.'!F53+'9M.I.'!F53</f>
        <v>21658180.48</v>
      </c>
      <c r="G53" s="462">
        <f>'9M.N.'!G53+'9M.E.'!G53+'9M.I.'!G53</f>
        <v>7999935.2999999998</v>
      </c>
      <c r="H53" s="460">
        <f>'9M.N.'!H53+'9M.E.'!H53+'9M.I.'!H53</f>
        <v>31574301167</v>
      </c>
      <c r="I53" s="462">
        <f>'9M.N.'!I53+'9M.E.'!I53+'9M.I.'!I53</f>
        <v>77438685319</v>
      </c>
      <c r="J53" s="460">
        <f>'9M.N.'!J53+'9M.E.'!J53+'9M.I.'!J53</f>
        <v>3500000</v>
      </c>
      <c r="K53" s="462">
        <f>'9M.N.'!K53+'9M.E.'!K53+'9M.I.'!K53</f>
        <v>10946030.48</v>
      </c>
    </row>
    <row r="54" spans="1:11" s="273" customFormat="1" ht="20.25" customHeight="1" x14ac:dyDescent="0.2">
      <c r="A54" s="284">
        <v>38</v>
      </c>
      <c r="B54" s="457">
        <f>'9M.N.'!B54+'9M.E.'!B54+'9M.I.'!B54</f>
        <v>119820498293</v>
      </c>
      <c r="C54" s="458">
        <f>'9M.N.'!C54+'9M.E.'!C54+'9M.I.'!C54</f>
        <v>12068433989</v>
      </c>
      <c r="D54" s="459">
        <f>'9M.N.'!D54+'9M.E.'!D54+'9M.I.'!D54</f>
        <v>42294554012</v>
      </c>
      <c r="E54" s="457">
        <f>'9M.N.'!E54+'9M.E.'!E54+'9M.I.'!E54</f>
        <v>88717673.709999993</v>
      </c>
      <c r="F54" s="458">
        <f>'9M.N.'!F54+'9M.E.'!F54+'9M.I.'!F54</f>
        <v>24555471.719999999</v>
      </c>
      <c r="G54" s="459">
        <f>'9M.N.'!G54+'9M.E.'!G54+'9M.I.'!G54</f>
        <v>17243100.300000001</v>
      </c>
      <c r="H54" s="457">
        <f>'9M.N.'!H54+'9M.E.'!H54+'9M.I.'!H54</f>
        <v>32295774575</v>
      </c>
      <c r="I54" s="459">
        <f>'9M.N.'!I54+'9M.E.'!I54+'9M.I.'!I54</f>
        <v>79856063809</v>
      </c>
      <c r="J54" s="457">
        <f>'9M.N.'!J54+'9M.E.'!J54+'9M.I.'!J54</f>
        <v>1880000</v>
      </c>
      <c r="K54" s="459">
        <f>'9M.N.'!K54+'9M.E.'!K54+'9M.I.'!K54</f>
        <v>19441318.690000001</v>
      </c>
    </row>
    <row r="55" spans="1:11" s="273" customFormat="1" ht="20.25" customHeight="1" x14ac:dyDescent="0.2">
      <c r="A55" s="280">
        <v>39</v>
      </c>
      <c r="B55" s="460">
        <f>'9M.N.'!B55+'9M.E.'!B55+'9M.I.'!B55</f>
        <v>125175807222</v>
      </c>
      <c r="C55" s="461">
        <f>'9M.N.'!C55+'9M.E.'!C55+'9M.I.'!C55</f>
        <v>12968220307</v>
      </c>
      <c r="D55" s="462">
        <f>'9M.N.'!D55+'9M.E.'!D55+'9M.I.'!D55</f>
        <v>42917679569</v>
      </c>
      <c r="E55" s="460">
        <f>'9M.N.'!E55+'9M.E.'!E55+'9M.I.'!E55</f>
        <v>90002269.609999999</v>
      </c>
      <c r="F55" s="461">
        <f>'9M.N.'!F55+'9M.E.'!F55+'9M.I.'!F55</f>
        <v>24307371.25</v>
      </c>
      <c r="G55" s="462">
        <f>'9M.N.'!G55+'9M.E.'!G55+'9M.I.'!G55</f>
        <v>10247600.52</v>
      </c>
      <c r="H55" s="460">
        <f>'9M.N.'!H55+'9M.E.'!H55+'9M.I.'!H55</f>
        <v>33817144854</v>
      </c>
      <c r="I55" s="462">
        <f>'9M.N.'!I55+'9M.E.'!I55+'9M.I.'!I55</f>
        <v>83483067160</v>
      </c>
      <c r="J55" s="460">
        <f>'9M.N.'!J55+'9M.E.'!J55+'9M.I.'!J55</f>
        <v>2392605</v>
      </c>
      <c r="K55" s="462">
        <f>'9M.N.'!K55+'9M.E.'!K55+'9M.I.'!K55</f>
        <v>13063024.350000001</v>
      </c>
    </row>
    <row r="56" spans="1:11" s="273" customFormat="1" ht="20.25" customHeight="1" x14ac:dyDescent="0.2">
      <c r="A56" s="284">
        <v>40</v>
      </c>
      <c r="B56" s="457">
        <f>'9M.N.'!B56+'9M.E.'!B56+'9M.I.'!B56</f>
        <v>129543939812</v>
      </c>
      <c r="C56" s="458">
        <f>'9M.N.'!C56+'9M.E.'!C56+'9M.I.'!C56</f>
        <v>13827090899</v>
      </c>
      <c r="D56" s="459">
        <f>'9M.N.'!D56+'9M.E.'!D56+'9M.I.'!D56</f>
        <v>43647903866</v>
      </c>
      <c r="E56" s="457">
        <f>'9M.N.'!E56+'9M.E.'!E56+'9M.I.'!E56</f>
        <v>96915113.769999996</v>
      </c>
      <c r="F56" s="458">
        <f>'9M.N.'!F56+'9M.E.'!F56+'9M.I.'!F56</f>
        <v>25879904.329999998</v>
      </c>
      <c r="G56" s="459">
        <f>'9M.N.'!G56+'9M.E.'!G56+'9M.I.'!G56</f>
        <v>19483481.229999997</v>
      </c>
      <c r="H56" s="457">
        <f>'9M.N.'!H56+'9M.E.'!H56+'9M.I.'!H56</f>
        <v>34790368076</v>
      </c>
      <c r="I56" s="459">
        <f>'9M.N.'!I56+'9M.E.'!I56+'9M.I.'!I56</f>
        <v>84469280408</v>
      </c>
      <c r="J56" s="457">
        <f>'9M.N.'!J56+'9M.E.'!J56+'9M.I.'!J56</f>
        <v>4555000</v>
      </c>
      <c r="K56" s="459">
        <f>'9M.N.'!K56+'9M.E.'!K56+'9M.I.'!K56</f>
        <v>19886628.890000001</v>
      </c>
    </row>
    <row r="57" spans="1:11" s="273" customFormat="1" ht="20.25" customHeight="1" x14ac:dyDescent="0.2">
      <c r="A57" s="280">
        <v>41</v>
      </c>
      <c r="B57" s="460">
        <f>'9M.N.'!B57+'9M.E.'!B57+'9M.I.'!B57</f>
        <v>135122028838</v>
      </c>
      <c r="C57" s="461">
        <f>'9M.N.'!C57+'9M.E.'!C57+'9M.I.'!C57</f>
        <v>15281569333</v>
      </c>
      <c r="D57" s="462">
        <f>'9M.N.'!D57+'9M.E.'!D57+'9M.I.'!D57</f>
        <v>45039954095</v>
      </c>
      <c r="E57" s="460">
        <f>'9M.N.'!E57+'9M.E.'!E57+'9M.I.'!E57</f>
        <v>116969610.75999999</v>
      </c>
      <c r="F57" s="461">
        <f>'9M.N.'!F57+'9M.E.'!F57+'9M.I.'!F57</f>
        <v>33128495.279999997</v>
      </c>
      <c r="G57" s="462">
        <f>'9M.N.'!G57+'9M.E.'!G57+'9M.I.'!G57</f>
        <v>10040364.16</v>
      </c>
      <c r="H57" s="460">
        <f>'9M.N.'!H57+'9M.E.'!H57+'9M.I.'!H57</f>
        <v>36219891168</v>
      </c>
      <c r="I57" s="462">
        <f>'9M.N.'!I57+'9M.E.'!I57+'9M.I.'!I57</f>
        <v>90054449979</v>
      </c>
      <c r="J57" s="460">
        <f>'9M.N.'!J57+'9M.E.'!J57+'9M.I.'!J57</f>
        <v>3113000</v>
      </c>
      <c r="K57" s="462">
        <f>'9M.N.'!K57+'9M.E.'!K57+'9M.I.'!K57</f>
        <v>21142827.059999999</v>
      </c>
    </row>
    <row r="58" spans="1:11" s="273" customFormat="1" ht="20.25" customHeight="1" x14ac:dyDescent="0.2">
      <c r="A58" s="284">
        <v>42</v>
      </c>
      <c r="B58" s="457">
        <f>'9M.N.'!B58+'9M.E.'!B58+'9M.I.'!B58</f>
        <v>139677700535</v>
      </c>
      <c r="C58" s="458">
        <f>'9M.N.'!C58+'9M.E.'!C58+'9M.I.'!C58</f>
        <v>15743870839</v>
      </c>
      <c r="D58" s="459">
        <f>'9M.N.'!D58+'9M.E.'!D58+'9M.I.'!D58</f>
        <v>45559622610</v>
      </c>
      <c r="E58" s="457">
        <f>'9M.N.'!E58+'9M.E.'!E58+'9M.I.'!E58</f>
        <v>156850895.76000002</v>
      </c>
      <c r="F58" s="458">
        <f>'9M.N.'!F58+'9M.E.'!F58+'9M.I.'!F58</f>
        <v>42567030.460000001</v>
      </c>
      <c r="G58" s="459">
        <f>'9M.N.'!G58+'9M.E.'!G58+'9M.I.'!G58</f>
        <v>12822262.149999999</v>
      </c>
      <c r="H58" s="457">
        <f>'9M.N.'!H58+'9M.E.'!H58+'9M.I.'!H58</f>
        <v>37654661148</v>
      </c>
      <c r="I58" s="459">
        <f>'9M.N.'!I58+'9M.E.'!I58+'9M.I.'!I58</f>
        <v>92023341282</v>
      </c>
      <c r="J58" s="457">
        <f>'9M.N.'!J58+'9M.E.'!J58+'9M.I.'!J58</f>
        <v>4707092</v>
      </c>
      <c r="K58" s="459">
        <f>'9M.N.'!K58+'9M.E.'!K58+'9M.I.'!K58</f>
        <v>32639767.740000002</v>
      </c>
    </row>
    <row r="59" spans="1:11" s="273" customFormat="1" ht="20.25" customHeight="1" x14ac:dyDescent="0.2">
      <c r="A59" s="280">
        <v>43</v>
      </c>
      <c r="B59" s="460">
        <f>'9M.N.'!B59+'9M.E.'!B59+'9M.I.'!B59</f>
        <v>139788766931</v>
      </c>
      <c r="C59" s="461">
        <f>'9M.N.'!C59+'9M.E.'!C59+'9M.I.'!C59</f>
        <v>16295276866</v>
      </c>
      <c r="D59" s="462">
        <f>'9M.N.'!D59+'9M.E.'!D59+'9M.I.'!D59</f>
        <v>45351964376</v>
      </c>
      <c r="E59" s="460">
        <f>'9M.N.'!E59+'9M.E.'!E59+'9M.I.'!E59</f>
        <v>114221157.17</v>
      </c>
      <c r="F59" s="461">
        <f>'9M.N.'!F59+'9M.E.'!F59+'9M.I.'!F59</f>
        <v>27973099.789999999</v>
      </c>
      <c r="G59" s="462">
        <f>'9M.N.'!G59+'9M.E.'!G59+'9M.I.'!G59</f>
        <v>12197256.800000001</v>
      </c>
      <c r="H59" s="460">
        <f>'9M.N.'!H59+'9M.E.'!H59+'9M.I.'!H59</f>
        <v>38352512768</v>
      </c>
      <c r="I59" s="462">
        <f>'9M.N.'!I59+'9M.E.'!I59+'9M.I.'!I59</f>
        <v>91840646760</v>
      </c>
      <c r="J59" s="460">
        <f>'9M.N.'!J59+'9M.E.'!J59+'9M.I.'!J59</f>
        <v>4972187</v>
      </c>
      <c r="K59" s="462">
        <f>'9M.N.'!K59+'9M.E.'!K59+'9M.I.'!K59</f>
        <v>33239794.079999998</v>
      </c>
    </row>
    <row r="60" spans="1:11" s="273" customFormat="1" ht="20.25" customHeight="1" x14ac:dyDescent="0.2">
      <c r="A60" s="284">
        <v>44</v>
      </c>
      <c r="B60" s="457">
        <f>'9M.N.'!B60+'9M.E.'!B60+'9M.I.'!B60</f>
        <v>139750750480</v>
      </c>
      <c r="C60" s="458">
        <f>'9M.N.'!C60+'9M.E.'!C60+'9M.I.'!C60</f>
        <v>16280104845</v>
      </c>
      <c r="D60" s="459">
        <f>'9M.N.'!D60+'9M.E.'!D60+'9M.I.'!D60</f>
        <v>45491848946</v>
      </c>
      <c r="E60" s="457">
        <f>'9M.N.'!E60+'9M.E.'!E60+'9M.I.'!E60</f>
        <v>154860506.91999999</v>
      </c>
      <c r="F60" s="458">
        <f>'9M.N.'!F60+'9M.E.'!F60+'9M.I.'!F60</f>
        <v>43437065.649999999</v>
      </c>
      <c r="G60" s="459">
        <f>'9M.N.'!G60+'9M.E.'!G60+'9M.I.'!G60</f>
        <v>16971084.619999997</v>
      </c>
      <c r="H60" s="457">
        <f>'9M.N.'!H60+'9M.E.'!H60+'9M.I.'!H60</f>
        <v>38116925031</v>
      </c>
      <c r="I60" s="459">
        <f>'9M.N.'!I60+'9M.E.'!I60+'9M.I.'!I60</f>
        <v>91833649275</v>
      </c>
      <c r="J60" s="457">
        <f>'9M.N.'!J60+'9M.E.'!J60+'9M.I.'!J60</f>
        <v>3548683.4</v>
      </c>
      <c r="K60" s="459">
        <f>'9M.N.'!K60+'9M.E.'!K60+'9M.I.'!K60</f>
        <v>34829654.890000001</v>
      </c>
    </row>
    <row r="61" spans="1:11" s="273" customFormat="1" ht="20.25" customHeight="1" x14ac:dyDescent="0.2">
      <c r="A61" s="280">
        <v>45</v>
      </c>
      <c r="B61" s="460">
        <f>'9M.N.'!B61+'9M.E.'!B61+'9M.I.'!B61</f>
        <v>139408870809</v>
      </c>
      <c r="C61" s="461">
        <f>'9M.N.'!C61+'9M.E.'!C61+'9M.I.'!C61</f>
        <v>16213772084</v>
      </c>
      <c r="D61" s="462">
        <f>'9M.N.'!D61+'9M.E.'!D61+'9M.I.'!D61</f>
        <v>43050529485</v>
      </c>
      <c r="E61" s="460">
        <f>'9M.N.'!E61+'9M.E.'!E61+'9M.I.'!E61</f>
        <v>228328439.99000001</v>
      </c>
      <c r="F61" s="461">
        <f>'9M.N.'!F61+'9M.E.'!F61+'9M.I.'!F61</f>
        <v>32035875.550000001</v>
      </c>
      <c r="G61" s="462">
        <f>'9M.N.'!G61+'9M.E.'!G61+'9M.I.'!G61</f>
        <v>19157036.310000002</v>
      </c>
      <c r="H61" s="460">
        <f>'9M.N.'!H61+'9M.E.'!H61+'9M.I.'!H61</f>
        <v>37052496858</v>
      </c>
      <c r="I61" s="462">
        <f>'9M.N.'!I61+'9M.E.'!I61+'9M.I.'!I61</f>
        <v>87444825514</v>
      </c>
      <c r="J61" s="460">
        <f>'9M.N.'!J61+'9M.E.'!J61+'9M.I.'!J61</f>
        <v>2837600</v>
      </c>
      <c r="K61" s="462">
        <f>'9M.N.'!K61+'9M.E.'!K61+'9M.I.'!K61</f>
        <v>38482083.149999999</v>
      </c>
    </row>
    <row r="62" spans="1:11" s="273" customFormat="1" ht="20.25" customHeight="1" x14ac:dyDescent="0.2">
      <c r="A62" s="284">
        <v>46</v>
      </c>
      <c r="B62" s="457">
        <f>'9M.N.'!B62+'9M.E.'!B62+'9M.I.'!B62</f>
        <v>134829349315</v>
      </c>
      <c r="C62" s="458">
        <f>'9M.N.'!C62+'9M.E.'!C62+'9M.I.'!C62</f>
        <v>15127029815</v>
      </c>
      <c r="D62" s="459">
        <f>'9M.N.'!D62+'9M.E.'!D62+'9M.I.'!D62</f>
        <v>41638018422</v>
      </c>
      <c r="E62" s="457">
        <f>'9M.N.'!E62+'9M.E.'!E62+'9M.I.'!E62</f>
        <v>151247989.39000002</v>
      </c>
      <c r="F62" s="458">
        <f>'9M.N.'!F62+'9M.E.'!F62+'9M.I.'!F62</f>
        <v>52644326.539999999</v>
      </c>
      <c r="G62" s="459">
        <f>'9M.N.'!G62+'9M.E.'!G62+'9M.I.'!G62</f>
        <v>11436198</v>
      </c>
      <c r="H62" s="457">
        <f>'9M.N.'!H62+'9M.E.'!H62+'9M.I.'!H62</f>
        <v>35774437582</v>
      </c>
      <c r="I62" s="459">
        <f>'9M.N.'!I62+'9M.E.'!I62+'9M.I.'!I62</f>
        <v>85413695592</v>
      </c>
      <c r="J62" s="457">
        <f>'9M.N.'!J62+'9M.E.'!J62+'9M.I.'!J62</f>
        <v>3110000</v>
      </c>
      <c r="K62" s="459">
        <f>'9M.N.'!K62+'9M.E.'!K62+'9M.I.'!K62</f>
        <v>32992837.940000001</v>
      </c>
    </row>
    <row r="63" spans="1:11" s="273" customFormat="1" ht="20.25" customHeight="1" x14ac:dyDescent="0.2">
      <c r="A63" s="280">
        <v>47</v>
      </c>
      <c r="B63" s="460">
        <f>'9M.N.'!B63+'9M.E.'!B63+'9M.I.'!B63</f>
        <v>125290990235</v>
      </c>
      <c r="C63" s="461">
        <f>'9M.N.'!C63+'9M.E.'!C63+'9M.I.'!C63</f>
        <v>14036357560</v>
      </c>
      <c r="D63" s="462">
        <f>'9M.N.'!D63+'9M.E.'!D63+'9M.I.'!D63</f>
        <v>37055080635</v>
      </c>
      <c r="E63" s="460">
        <f>'9M.N.'!E63+'9M.E.'!E63+'9M.I.'!E63</f>
        <v>159238273.97</v>
      </c>
      <c r="F63" s="461">
        <f>'9M.N.'!F63+'9M.E.'!F63+'9M.I.'!F63</f>
        <v>39279138.609999999</v>
      </c>
      <c r="G63" s="462">
        <f>'9M.N.'!G63+'9M.E.'!G63+'9M.I.'!G63</f>
        <v>13554243.300000001</v>
      </c>
      <c r="H63" s="460">
        <f>'9M.N.'!H63+'9M.E.'!H63+'9M.I.'!H63</f>
        <v>33904571953</v>
      </c>
      <c r="I63" s="462">
        <f>'9M.N.'!I63+'9M.E.'!I63+'9M.I.'!I63</f>
        <v>77652277879</v>
      </c>
      <c r="J63" s="460">
        <f>'9M.N.'!J63+'9M.E.'!J63+'9M.I.'!J63</f>
        <v>2679000</v>
      </c>
      <c r="K63" s="462">
        <f>'9M.N.'!K63+'9M.E.'!K63+'9M.I.'!K63</f>
        <v>46859403.280000001</v>
      </c>
    </row>
    <row r="64" spans="1:11" s="273" customFormat="1" ht="20.25" customHeight="1" x14ac:dyDescent="0.2">
      <c r="A64" s="284">
        <v>48</v>
      </c>
      <c r="B64" s="457">
        <f>'9M.N.'!B64+'9M.E.'!B64+'9M.I.'!B64</f>
        <v>120831799123</v>
      </c>
      <c r="C64" s="458">
        <f>'9M.N.'!C64+'9M.E.'!C64+'9M.I.'!C64</f>
        <v>12950499463</v>
      </c>
      <c r="D64" s="459">
        <f>'9M.N.'!D64+'9M.E.'!D64+'9M.I.'!D64</f>
        <v>34750993124</v>
      </c>
      <c r="E64" s="457">
        <f>'9M.N.'!E64+'9M.E.'!E64+'9M.I.'!E64</f>
        <v>209578454.14999998</v>
      </c>
      <c r="F64" s="458">
        <f>'9M.N.'!F64+'9M.E.'!F64+'9M.I.'!F64</f>
        <v>40720969.410000004</v>
      </c>
      <c r="G64" s="459">
        <f>'9M.N.'!G64+'9M.E.'!G64+'9M.I.'!G64</f>
        <v>27255424.91</v>
      </c>
      <c r="H64" s="457">
        <f>'9M.N.'!H64+'9M.E.'!H64+'9M.I.'!H64</f>
        <v>33293192223</v>
      </c>
      <c r="I64" s="459">
        <f>'9M.N.'!I64+'9M.E.'!I64+'9M.I.'!I64</f>
        <v>73961843835</v>
      </c>
      <c r="J64" s="457">
        <f>'9M.N.'!J64+'9M.E.'!J64+'9M.I.'!J64</f>
        <v>3235698</v>
      </c>
      <c r="K64" s="459">
        <f>'9M.N.'!K64+'9M.E.'!K64+'9M.I.'!K64</f>
        <v>36970519.609999999</v>
      </c>
    </row>
    <row r="65" spans="1:11" s="273" customFormat="1" ht="20.25" customHeight="1" x14ac:dyDescent="0.2">
      <c r="A65" s="280">
        <v>49</v>
      </c>
      <c r="B65" s="460">
        <f>'9M.N.'!B65+'9M.E.'!B65+'9M.I.'!B65</f>
        <v>115442825641</v>
      </c>
      <c r="C65" s="461">
        <f>'9M.N.'!C65+'9M.E.'!C65+'9M.I.'!C65</f>
        <v>11135953978</v>
      </c>
      <c r="D65" s="462">
        <f>'9M.N.'!D65+'9M.E.'!D65+'9M.I.'!D65</f>
        <v>31371405829</v>
      </c>
      <c r="E65" s="460">
        <f>'9M.N.'!E65+'9M.E.'!E65+'9M.I.'!E65</f>
        <v>203191716.18000001</v>
      </c>
      <c r="F65" s="461">
        <f>'9M.N.'!F65+'9M.E.'!F65+'9M.I.'!F65</f>
        <v>46617168.57</v>
      </c>
      <c r="G65" s="462">
        <f>'9M.N.'!G65+'9M.E.'!G65+'9M.I.'!G65</f>
        <v>16161418.300000001</v>
      </c>
      <c r="H65" s="460">
        <f>'9M.N.'!H65+'9M.E.'!H65+'9M.I.'!H65</f>
        <v>32277294352</v>
      </c>
      <c r="I65" s="462">
        <f>'9M.N.'!I65+'9M.E.'!I65+'9M.I.'!I65</f>
        <v>68495370294</v>
      </c>
      <c r="J65" s="460">
        <f>'9M.N.'!J65+'9M.E.'!J65+'9M.I.'!J65</f>
        <v>6551699</v>
      </c>
      <c r="K65" s="462">
        <f>'9M.N.'!K65+'9M.E.'!K65+'9M.I.'!K65</f>
        <v>54823479.640000001</v>
      </c>
    </row>
    <row r="66" spans="1:11" s="273" customFormat="1" ht="20.25" customHeight="1" x14ac:dyDescent="0.2">
      <c r="A66" s="284">
        <v>50</v>
      </c>
      <c r="B66" s="457">
        <f>'9M.N.'!B66+'9M.E.'!B66+'9M.I.'!B66</f>
        <v>110698937235</v>
      </c>
      <c r="C66" s="458">
        <f>'9M.N.'!C66+'9M.E.'!C66+'9M.I.'!C66</f>
        <v>10306979323</v>
      </c>
      <c r="D66" s="459">
        <f>'9M.N.'!D66+'9M.E.'!D66+'9M.I.'!D66</f>
        <v>30534868126</v>
      </c>
      <c r="E66" s="457">
        <f>'9M.N.'!E66+'9M.E.'!E66+'9M.I.'!E66</f>
        <v>160722920.94999999</v>
      </c>
      <c r="F66" s="458">
        <f>'9M.N.'!F66+'9M.E.'!F66+'9M.I.'!F66</f>
        <v>42735246.539999999</v>
      </c>
      <c r="G66" s="459">
        <f>'9M.N.'!G66+'9M.E.'!G66+'9M.I.'!G66</f>
        <v>11276866.460000001</v>
      </c>
      <c r="H66" s="457">
        <f>'9M.N.'!H66+'9M.E.'!H66+'9M.I.'!H66</f>
        <v>32171293870</v>
      </c>
      <c r="I66" s="459">
        <f>'9M.N.'!I66+'9M.E.'!I66+'9M.I.'!I66</f>
        <v>65698087642</v>
      </c>
      <c r="J66" s="457">
        <f>'9M.N.'!J66+'9M.E.'!J66+'9M.I.'!J66</f>
        <v>3408000</v>
      </c>
      <c r="K66" s="459">
        <f>'9M.N.'!K66+'9M.E.'!K66+'9M.I.'!K66</f>
        <v>60170551.549999997</v>
      </c>
    </row>
    <row r="67" spans="1:11" s="273" customFormat="1" ht="20.25" customHeight="1" x14ac:dyDescent="0.2">
      <c r="A67" s="280">
        <v>51</v>
      </c>
      <c r="B67" s="460">
        <f>'9M.N.'!B67+'9M.E.'!B67+'9M.I.'!B67</f>
        <v>106398530868</v>
      </c>
      <c r="C67" s="461">
        <f>'9M.N.'!C67+'9M.E.'!C67+'9M.I.'!C67</f>
        <v>9420231680</v>
      </c>
      <c r="D67" s="462">
        <f>'9M.N.'!D67+'9M.E.'!D67+'9M.I.'!D67</f>
        <v>27521507493</v>
      </c>
      <c r="E67" s="460">
        <f>'9M.N.'!E67+'9M.E.'!E67+'9M.I.'!E67</f>
        <v>206269018.21999997</v>
      </c>
      <c r="F67" s="461">
        <f>'9M.N.'!F67+'9M.E.'!F67+'9M.I.'!F67</f>
        <v>34838366.090000004</v>
      </c>
      <c r="G67" s="462">
        <f>'9M.N.'!G67+'9M.E.'!G67+'9M.I.'!G67</f>
        <v>5698410</v>
      </c>
      <c r="H67" s="460">
        <f>'9M.N.'!H67+'9M.E.'!H67+'9M.I.'!H67</f>
        <v>31046126444</v>
      </c>
      <c r="I67" s="462">
        <f>'9M.N.'!I67+'9M.E.'!I67+'9M.I.'!I67</f>
        <v>61270826344</v>
      </c>
      <c r="J67" s="460">
        <f>'9M.N.'!J67+'9M.E.'!J67+'9M.I.'!J67</f>
        <v>4320346</v>
      </c>
      <c r="K67" s="462">
        <f>'9M.N.'!K67+'9M.E.'!K67+'9M.I.'!K67</f>
        <v>66961465.569999993</v>
      </c>
    </row>
    <row r="68" spans="1:11" s="273" customFormat="1" ht="20.25" customHeight="1" x14ac:dyDescent="0.2">
      <c r="A68" s="284">
        <v>52</v>
      </c>
      <c r="B68" s="457">
        <f>'9M.N.'!B68+'9M.E.'!B68+'9M.I.'!B68</f>
        <v>98847763885</v>
      </c>
      <c r="C68" s="458">
        <f>'9M.N.'!C68+'9M.E.'!C68+'9M.I.'!C68</f>
        <v>8521470947</v>
      </c>
      <c r="D68" s="459">
        <f>'9M.N.'!D68+'9M.E.'!D68+'9M.I.'!D68</f>
        <v>26015525259</v>
      </c>
      <c r="E68" s="457">
        <f>'9M.N.'!E68+'9M.E.'!E68+'9M.I.'!E68</f>
        <v>226961934.52000001</v>
      </c>
      <c r="F68" s="458">
        <f>'9M.N.'!F68+'9M.E.'!F68+'9M.I.'!F68</f>
        <v>46204207.679999992</v>
      </c>
      <c r="G68" s="459">
        <f>'9M.N.'!G68+'9M.E.'!G68+'9M.I.'!G68</f>
        <v>11687150.42</v>
      </c>
      <c r="H68" s="457">
        <f>'9M.N.'!H68+'9M.E.'!H68+'9M.I.'!H68</f>
        <v>30091952291</v>
      </c>
      <c r="I68" s="459">
        <f>'9M.N.'!I68+'9M.E.'!I68+'9M.I.'!I68</f>
        <v>54883360459</v>
      </c>
      <c r="J68" s="457">
        <f>'9M.N.'!J68+'9M.E.'!J68+'9M.I.'!J68</f>
        <v>4377100</v>
      </c>
      <c r="K68" s="459">
        <f>'9M.N.'!K68+'9M.E.'!K68+'9M.I.'!K68</f>
        <v>73156586.920000002</v>
      </c>
    </row>
    <row r="69" spans="1:11" s="273" customFormat="1" ht="20.25" customHeight="1" x14ac:dyDescent="0.2">
      <c r="A69" s="280">
        <v>53</v>
      </c>
      <c r="B69" s="460">
        <f>'9M.N.'!B69+'9M.E.'!B69+'9M.I.'!B69</f>
        <v>94181332303</v>
      </c>
      <c r="C69" s="461">
        <f>'9M.N.'!C69+'9M.E.'!C69+'9M.I.'!C69</f>
        <v>7786765428</v>
      </c>
      <c r="D69" s="462">
        <f>'9M.N.'!D69+'9M.E.'!D69+'9M.I.'!D69</f>
        <v>24008127904</v>
      </c>
      <c r="E69" s="460">
        <f>'9M.N.'!E69+'9M.E.'!E69+'9M.I.'!E69</f>
        <v>183641936.30000001</v>
      </c>
      <c r="F69" s="461">
        <f>'9M.N.'!F69+'9M.E.'!F69+'9M.I.'!F69</f>
        <v>41687210.670000002</v>
      </c>
      <c r="G69" s="462">
        <f>'9M.N.'!G69+'9M.E.'!G69+'9M.I.'!G69</f>
        <v>8667309</v>
      </c>
      <c r="H69" s="460">
        <f>'9M.N.'!H69+'9M.E.'!H69+'9M.I.'!H69</f>
        <v>29478448210</v>
      </c>
      <c r="I69" s="462">
        <f>'9M.N.'!I69+'9M.E.'!I69+'9M.I.'!I69</f>
        <v>52074998751</v>
      </c>
      <c r="J69" s="460">
        <f>'9M.N.'!J69+'9M.E.'!J69+'9M.I.'!J69</f>
        <v>6058585</v>
      </c>
      <c r="K69" s="462">
        <f>'9M.N.'!K69+'9M.E.'!K69+'9M.I.'!K69</f>
        <v>81278030.829999998</v>
      </c>
    </row>
    <row r="70" spans="1:11" s="273" customFormat="1" ht="20.25" customHeight="1" x14ac:dyDescent="0.2">
      <c r="A70" s="284">
        <v>54</v>
      </c>
      <c r="B70" s="457">
        <f>'9M.N.'!B70+'9M.E.'!B70+'9M.I.'!B70</f>
        <v>90131750422</v>
      </c>
      <c r="C70" s="458">
        <f>'9M.N.'!C70+'9M.E.'!C70+'9M.I.'!C70</f>
        <v>6982287104</v>
      </c>
      <c r="D70" s="459">
        <f>'9M.N.'!D70+'9M.E.'!D70+'9M.I.'!D70</f>
        <v>22810621101</v>
      </c>
      <c r="E70" s="457">
        <f>'9M.N.'!E70+'9M.E.'!E70+'9M.I.'!E70</f>
        <v>213393041.18999997</v>
      </c>
      <c r="F70" s="458">
        <f>'9M.N.'!F70+'9M.E.'!F70+'9M.I.'!F70</f>
        <v>37226572.909999996</v>
      </c>
      <c r="G70" s="459">
        <f>'9M.N.'!G70+'9M.E.'!G70+'9M.I.'!G70</f>
        <v>16460363.1</v>
      </c>
      <c r="H70" s="457">
        <f>'9M.N.'!H70+'9M.E.'!H70+'9M.I.'!H70</f>
        <v>27901428820</v>
      </c>
      <c r="I70" s="459">
        <f>'9M.N.'!I70+'9M.E.'!I70+'9M.I.'!I70</f>
        <v>46855580541</v>
      </c>
      <c r="J70" s="457">
        <f>'9M.N.'!J70+'9M.E.'!J70+'9M.I.'!J70</f>
        <v>3075000</v>
      </c>
      <c r="K70" s="459">
        <f>'9M.N.'!K70+'9M.E.'!K70+'9M.I.'!K70</f>
        <v>64065435.840000004</v>
      </c>
    </row>
    <row r="71" spans="1:11" s="273" customFormat="1" ht="20.25" customHeight="1" x14ac:dyDescent="0.2">
      <c r="A71" s="280">
        <v>55</v>
      </c>
      <c r="B71" s="460">
        <f>'9M.N.'!B71+'9M.E.'!B71+'9M.I.'!B71</f>
        <v>82305214128</v>
      </c>
      <c r="C71" s="461">
        <f>'9M.N.'!C71+'9M.E.'!C71+'9M.I.'!C71</f>
        <v>6911405282</v>
      </c>
      <c r="D71" s="462">
        <f>'9M.N.'!D71+'9M.E.'!D71+'9M.I.'!D71</f>
        <v>20562611581</v>
      </c>
      <c r="E71" s="460">
        <f>'9M.N.'!E71+'9M.E.'!E71+'9M.I.'!E71</f>
        <v>217568793.88999999</v>
      </c>
      <c r="F71" s="461">
        <f>'9M.N.'!F71+'9M.E.'!F71+'9M.I.'!F71</f>
        <v>30140550.57</v>
      </c>
      <c r="G71" s="462">
        <f>'9M.N.'!G71+'9M.E.'!G71+'9M.I.'!G71</f>
        <v>13684411.66</v>
      </c>
      <c r="H71" s="460">
        <f>'9M.N.'!H71+'9M.E.'!H71+'9M.I.'!H71</f>
        <v>25802143042</v>
      </c>
      <c r="I71" s="462">
        <f>'9M.N.'!I71+'9M.E.'!I71+'9M.I.'!I71</f>
        <v>40676548869</v>
      </c>
      <c r="J71" s="460">
        <f>'9M.N.'!J71+'9M.E.'!J71+'9M.I.'!J71</f>
        <v>3320969.2</v>
      </c>
      <c r="K71" s="462">
        <f>'9M.N.'!K71+'9M.E.'!K71+'9M.I.'!K71</f>
        <v>62939577.650000006</v>
      </c>
    </row>
    <row r="72" spans="1:11" s="273" customFormat="1" ht="20.25" customHeight="1" x14ac:dyDescent="0.2">
      <c r="A72" s="284">
        <v>56</v>
      </c>
      <c r="B72" s="457">
        <f>'9M.N.'!B72+'9M.E.'!B72+'9M.I.'!B72</f>
        <v>78328451200</v>
      </c>
      <c r="C72" s="458">
        <f>'9M.N.'!C72+'9M.E.'!C72+'9M.I.'!C72</f>
        <v>5748383653</v>
      </c>
      <c r="D72" s="459">
        <f>'9M.N.'!D72+'9M.E.'!D72+'9M.I.'!D72</f>
        <v>19188135548</v>
      </c>
      <c r="E72" s="457">
        <f>'9M.N.'!E72+'9M.E.'!E72+'9M.I.'!E72</f>
        <v>228171445.81</v>
      </c>
      <c r="F72" s="458">
        <f>'9M.N.'!F72+'9M.E.'!F72+'9M.I.'!F72</f>
        <v>29685746.09</v>
      </c>
      <c r="G72" s="459">
        <f>'9M.N.'!G72+'9M.E.'!G72+'9M.I.'!G72</f>
        <v>742700</v>
      </c>
      <c r="H72" s="457">
        <f>'9M.N.'!H72+'9M.E.'!H72+'9M.I.'!H72</f>
        <v>24005660294</v>
      </c>
      <c r="I72" s="459">
        <f>'9M.N.'!I72+'9M.E.'!I72+'9M.I.'!I72</f>
        <v>35709979186</v>
      </c>
      <c r="J72" s="457">
        <f>'9M.N.'!J72+'9M.E.'!J72+'9M.I.'!J72</f>
        <v>4104079</v>
      </c>
      <c r="K72" s="459">
        <f>'9M.N.'!K72+'9M.E.'!K72+'9M.I.'!K72</f>
        <v>63136267.899999999</v>
      </c>
    </row>
    <row r="73" spans="1:11" s="273" customFormat="1" ht="20.25" customHeight="1" x14ac:dyDescent="0.2">
      <c r="A73" s="280">
        <v>57</v>
      </c>
      <c r="B73" s="460">
        <f>'9M.N.'!B73+'9M.E.'!B73+'9M.I.'!B73</f>
        <v>68313271299</v>
      </c>
      <c r="C73" s="461">
        <f>'9M.N.'!C73+'9M.E.'!C73+'9M.I.'!C73</f>
        <v>5009757989</v>
      </c>
      <c r="D73" s="462">
        <f>'9M.N.'!D73+'9M.E.'!D73+'9M.I.'!D73</f>
        <v>15711020908</v>
      </c>
      <c r="E73" s="460">
        <f>'9M.N.'!E73+'9M.E.'!E73+'9M.I.'!E73</f>
        <v>225509618.58000001</v>
      </c>
      <c r="F73" s="461">
        <f>'9M.N.'!F73+'9M.E.'!F73+'9M.I.'!F73</f>
        <v>24342549.330000002</v>
      </c>
      <c r="G73" s="462">
        <f>'9M.N.'!G73+'9M.E.'!G73+'9M.I.'!G73</f>
        <v>5793119.8200000003</v>
      </c>
      <c r="H73" s="460">
        <f>'9M.N.'!H73+'9M.E.'!H73+'9M.I.'!H73</f>
        <v>21553564105</v>
      </c>
      <c r="I73" s="462">
        <f>'9M.N.'!I73+'9M.E.'!I73+'9M.I.'!I73</f>
        <v>28824976737</v>
      </c>
      <c r="J73" s="460">
        <f>'9M.N.'!J73+'9M.E.'!J73+'9M.I.'!J73</f>
        <v>6400000</v>
      </c>
      <c r="K73" s="462">
        <f>'9M.N.'!K73+'9M.E.'!K73+'9M.I.'!K73</f>
        <v>60911862.719999999</v>
      </c>
    </row>
    <row r="74" spans="1:11" s="273" customFormat="1" ht="20.25" customHeight="1" thickBot="1" x14ac:dyDescent="0.25">
      <c r="A74" s="285">
        <v>58</v>
      </c>
      <c r="B74" s="463">
        <f>'9M.N.'!B74+'9M.E.'!B74+'9M.I.'!B74</f>
        <v>61242428723</v>
      </c>
      <c r="C74" s="464">
        <f>'9M.N.'!C74+'9M.E.'!C74+'9M.I.'!C74</f>
        <v>4195785206</v>
      </c>
      <c r="D74" s="465">
        <f>'9M.N.'!D74+'9M.E.'!D74+'9M.I.'!D74</f>
        <v>13267078501</v>
      </c>
      <c r="E74" s="463">
        <f>'9M.N.'!E74+'9M.E.'!E74+'9M.I.'!E74</f>
        <v>191977172.63</v>
      </c>
      <c r="F74" s="464">
        <f>'9M.N.'!F74+'9M.E.'!F74+'9M.I.'!F74</f>
        <v>33640677.719999999</v>
      </c>
      <c r="G74" s="465">
        <f>'9M.N.'!G74+'9M.E.'!G74+'9M.I.'!G74</f>
        <v>11708175</v>
      </c>
      <c r="H74" s="463">
        <f>'9M.N.'!H74+'9M.E.'!H74+'9M.I.'!H74</f>
        <v>18566287818</v>
      </c>
      <c r="I74" s="465">
        <f>'9M.N.'!I74+'9M.E.'!I74+'9M.I.'!I74</f>
        <v>23511431430</v>
      </c>
      <c r="J74" s="463">
        <f>'9M.N.'!J74+'9M.E.'!J74+'9M.I.'!J74</f>
        <v>6442000</v>
      </c>
      <c r="K74" s="465">
        <f>'9M.N.'!K74+'9M.E.'!K74+'9M.I.'!K74</f>
        <v>43000831.659999996</v>
      </c>
    </row>
    <row r="75" spans="1:11" s="273" customFormat="1" ht="20.25" customHeight="1" x14ac:dyDescent="0.2">
      <c r="A75" s="280">
        <v>59</v>
      </c>
      <c r="B75" s="460">
        <f>'9M.N.'!B75+'9M.E.'!B75+'9M.I.'!B75</f>
        <v>57036581018</v>
      </c>
      <c r="C75" s="461">
        <f>'9M.N.'!C75+'9M.E.'!C75+'9M.I.'!C75</f>
        <v>4320522658</v>
      </c>
      <c r="D75" s="462">
        <f>'9M.N.'!D75+'9M.E.'!D75+'9M.I.'!D75</f>
        <v>12348663462</v>
      </c>
      <c r="E75" s="460">
        <f>'9M.N.'!E75+'9M.E.'!E75+'9M.I.'!E75</f>
        <v>265900218.74000004</v>
      </c>
      <c r="F75" s="461">
        <f>'9M.N.'!F75+'9M.E.'!F75+'9M.I.'!F75</f>
        <v>27833233.960000001</v>
      </c>
      <c r="G75" s="462">
        <f>'9M.N.'!G75+'9M.E.'!G75+'9M.I.'!G75</f>
        <v>35717773.560000002</v>
      </c>
      <c r="H75" s="460">
        <f>'9M.N.'!H75+'9M.E.'!H75+'9M.I.'!H75</f>
        <v>16831271265</v>
      </c>
      <c r="I75" s="462">
        <f>'9M.N.'!I75+'9M.E.'!I75+'9M.I.'!I75</f>
        <v>19815523550</v>
      </c>
      <c r="J75" s="460">
        <f>'9M.N.'!J75+'9M.E.'!J75+'9M.I.'!J75</f>
        <v>2040000</v>
      </c>
      <c r="K75" s="462">
        <f>'9M.N.'!K75+'9M.E.'!K75+'9M.I.'!K75</f>
        <v>37902790.060000002</v>
      </c>
    </row>
    <row r="76" spans="1:11" s="273" customFormat="1" ht="20.25" customHeight="1" x14ac:dyDescent="0.2">
      <c r="A76" s="284">
        <v>60</v>
      </c>
      <c r="B76" s="457">
        <f>'9M.N.'!B76+'9M.E.'!B76+'9M.I.'!B76</f>
        <v>49999730118</v>
      </c>
      <c r="C76" s="458">
        <f>'9M.N.'!C76+'9M.E.'!C76+'9M.I.'!C76</f>
        <v>3750541205</v>
      </c>
      <c r="D76" s="459">
        <f>'9M.N.'!D76+'9M.E.'!D76+'9M.I.'!D76</f>
        <v>10875234250</v>
      </c>
      <c r="E76" s="457">
        <f>'9M.N.'!E76+'9M.E.'!E76+'9M.I.'!E76</f>
        <v>245596954.54999998</v>
      </c>
      <c r="F76" s="458">
        <f>'9M.N.'!F76+'9M.E.'!F76+'9M.I.'!F76</f>
        <v>31257898.48</v>
      </c>
      <c r="G76" s="459">
        <f>'9M.N.'!G76+'9M.E.'!G76+'9M.I.'!G76</f>
        <v>3542421</v>
      </c>
      <c r="H76" s="457">
        <f>'9M.N.'!H76+'9M.E.'!H76+'9M.I.'!H76</f>
        <v>14630393981</v>
      </c>
      <c r="I76" s="459">
        <f>'9M.N.'!I76+'9M.E.'!I76+'9M.I.'!I76</f>
        <v>12848386826</v>
      </c>
      <c r="J76" s="457">
        <f>'9M.N.'!J76+'9M.E.'!J76+'9M.I.'!J76</f>
        <v>1002500</v>
      </c>
      <c r="K76" s="459">
        <f>'9M.N.'!K76+'9M.E.'!K76+'9M.I.'!K76</f>
        <v>37708217.359999999</v>
      </c>
    </row>
    <row r="77" spans="1:11" s="273" customFormat="1" ht="20.25" customHeight="1" x14ac:dyDescent="0.2">
      <c r="A77" s="280">
        <v>61</v>
      </c>
      <c r="B77" s="460">
        <f>'9M.N.'!B77+'9M.E.'!B77+'9M.I.'!B77</f>
        <v>46518962456</v>
      </c>
      <c r="C77" s="461">
        <f>'9M.N.'!C77+'9M.E.'!C77+'9M.I.'!C77</f>
        <v>3036691668</v>
      </c>
      <c r="D77" s="462">
        <f>'9M.N.'!D77+'9M.E.'!D77+'9M.I.'!D77</f>
        <v>9073539791</v>
      </c>
      <c r="E77" s="460">
        <f>'9M.N.'!E77+'9M.E.'!E77+'9M.I.'!E77</f>
        <v>181476902.26999998</v>
      </c>
      <c r="F77" s="461">
        <f>'9M.N.'!F77+'9M.E.'!F77+'9M.I.'!F77</f>
        <v>23391716.52</v>
      </c>
      <c r="G77" s="462">
        <f>'9M.N.'!G77+'9M.E.'!G77+'9M.I.'!G77</f>
        <v>800000</v>
      </c>
      <c r="H77" s="460">
        <f>'9M.N.'!H77+'9M.E.'!H77+'9M.I.'!H77</f>
        <v>12580775454</v>
      </c>
      <c r="I77" s="462">
        <f>'9M.N.'!I77+'9M.E.'!I77+'9M.I.'!I77</f>
        <v>7575133663</v>
      </c>
      <c r="J77" s="460">
        <f>'9M.N.'!J77+'9M.E.'!J77+'9M.I.'!J77</f>
        <v>1723000</v>
      </c>
      <c r="K77" s="462">
        <f>'9M.N.'!K77+'9M.E.'!K77+'9M.I.'!K77</f>
        <v>16169534.59</v>
      </c>
    </row>
    <row r="78" spans="1:11" s="273" customFormat="1" ht="20.25" customHeight="1" x14ac:dyDescent="0.2">
      <c r="A78" s="284">
        <v>62</v>
      </c>
      <c r="B78" s="457">
        <f>'9M.N.'!B78+'9M.E.'!B78+'9M.I.'!B78</f>
        <v>39497219136</v>
      </c>
      <c r="C78" s="458">
        <f>'9M.N.'!C78+'9M.E.'!C78+'9M.I.'!C78</f>
        <v>2675902560</v>
      </c>
      <c r="D78" s="459">
        <f>'9M.N.'!D78+'9M.E.'!D78+'9M.I.'!D78</f>
        <v>7751042438</v>
      </c>
      <c r="E78" s="457">
        <f>'9M.N.'!E78+'9M.E.'!E78+'9M.I.'!E78</f>
        <v>162969888.09</v>
      </c>
      <c r="F78" s="458">
        <f>'9M.N.'!F78+'9M.E.'!F78+'9M.I.'!F78</f>
        <v>22416766.789999999</v>
      </c>
      <c r="G78" s="459">
        <f>'9M.N.'!G78+'9M.E.'!G78+'9M.I.'!G78</f>
        <v>578733</v>
      </c>
      <c r="H78" s="457">
        <f>'9M.N.'!H78+'9M.E.'!H78+'9M.I.'!H78</f>
        <v>10939183965</v>
      </c>
      <c r="I78" s="459">
        <f>'9M.N.'!I78+'9M.E.'!I78+'9M.I.'!I78</f>
        <v>5678355903</v>
      </c>
      <c r="J78" s="457">
        <f>'9M.N.'!J78+'9M.E.'!J78+'9M.I.'!J78</f>
        <v>452000</v>
      </c>
      <c r="K78" s="459">
        <f>'9M.N.'!K78+'9M.E.'!K78+'9M.I.'!K78</f>
        <v>1141171</v>
      </c>
    </row>
    <row r="79" spans="1:11" s="273" customFormat="1" ht="20.25" customHeight="1" x14ac:dyDescent="0.2">
      <c r="A79" s="280">
        <v>63</v>
      </c>
      <c r="B79" s="460">
        <f>'9M.N.'!B79+'9M.E.'!B79+'9M.I.'!B79</f>
        <v>41465487991</v>
      </c>
      <c r="C79" s="461">
        <f>'9M.N.'!C79+'9M.E.'!C79+'9M.I.'!C79</f>
        <v>1868429122</v>
      </c>
      <c r="D79" s="462">
        <f>'9M.N.'!D79+'9M.E.'!D79+'9M.I.'!D79</f>
        <v>6685006322</v>
      </c>
      <c r="E79" s="460">
        <f>'9M.N.'!E79+'9M.E.'!E79+'9M.I.'!E79</f>
        <v>139518928.18000001</v>
      </c>
      <c r="F79" s="461">
        <f>'9M.N.'!F79+'9M.E.'!F79+'9M.I.'!F79</f>
        <v>23957286.16</v>
      </c>
      <c r="G79" s="462">
        <f>'9M.N.'!G79+'9M.E.'!G79+'9M.I.'!G79</f>
        <v>402416</v>
      </c>
      <c r="H79" s="460">
        <f>'9M.N.'!H79+'9M.E.'!H79+'9M.I.'!H79</f>
        <v>8979778910</v>
      </c>
      <c r="I79" s="462">
        <f>'9M.N.'!I79+'9M.E.'!I79+'9M.I.'!I79</f>
        <v>4621508652</v>
      </c>
      <c r="J79" s="460">
        <f>'9M.N.'!J79+'9M.E.'!J79+'9M.I.'!J79</f>
        <v>1090000</v>
      </c>
      <c r="K79" s="462">
        <f>'9M.N.'!K79+'9M.E.'!K79+'9M.I.'!K79</f>
        <v>1461183</v>
      </c>
    </row>
    <row r="80" spans="1:11" s="273" customFormat="1" ht="20.25" customHeight="1" x14ac:dyDescent="0.2">
      <c r="A80" s="284">
        <v>64</v>
      </c>
      <c r="B80" s="457">
        <f>'9M.N.'!B80+'9M.E.'!B80+'9M.I.'!B80</f>
        <v>30091789266</v>
      </c>
      <c r="C80" s="458">
        <f>'9M.N.'!C80+'9M.E.'!C80+'9M.I.'!C80</f>
        <v>1762138199</v>
      </c>
      <c r="D80" s="459">
        <f>'9M.N.'!D80+'9M.E.'!D80+'9M.I.'!D80</f>
        <v>5440856027</v>
      </c>
      <c r="E80" s="457">
        <f>'9M.N.'!E80+'9M.E.'!E80+'9M.I.'!E80</f>
        <v>136012001.38000003</v>
      </c>
      <c r="F80" s="458">
        <f>'9M.N.'!F80+'9M.E.'!F80+'9M.I.'!F80</f>
        <v>26414681.5</v>
      </c>
      <c r="G80" s="459">
        <f>'9M.N.'!G80+'9M.E.'!G80+'9M.I.'!G80</f>
        <v>125000</v>
      </c>
      <c r="H80" s="457">
        <f>'9M.N.'!H80+'9M.E.'!H80+'9M.I.'!H80</f>
        <v>7544472672</v>
      </c>
      <c r="I80" s="459">
        <f>'9M.N.'!I80+'9M.E.'!I80+'9M.I.'!I80</f>
        <v>3426293480</v>
      </c>
      <c r="J80" s="457">
        <f>'9M.N.'!J80+'9M.E.'!J80+'9M.I.'!J80</f>
        <v>0</v>
      </c>
      <c r="K80" s="459">
        <f>'9M.N.'!K80+'9M.E.'!K80+'9M.I.'!K80</f>
        <v>2009207.9</v>
      </c>
    </row>
    <row r="81" spans="1:11" s="273" customFormat="1" ht="20.25" customHeight="1" x14ac:dyDescent="0.2">
      <c r="A81" s="280">
        <v>65</v>
      </c>
      <c r="B81" s="460">
        <f>'9M.N.'!B81+'9M.E.'!B81+'9M.I.'!B81</f>
        <v>25758214855</v>
      </c>
      <c r="C81" s="461">
        <f>'9M.N.'!C81+'9M.E.'!C81+'9M.I.'!C81</f>
        <v>1430398354</v>
      </c>
      <c r="D81" s="462">
        <f>'9M.N.'!D81+'9M.E.'!D81+'9M.I.'!D81</f>
        <v>4579271923</v>
      </c>
      <c r="E81" s="460">
        <f>'9M.N.'!E81+'9M.E.'!E81+'9M.I.'!E81</f>
        <v>156766743.99000001</v>
      </c>
      <c r="F81" s="461">
        <f>'9M.N.'!F81+'9M.E.'!F81+'9M.I.'!F81</f>
        <v>18193995.98</v>
      </c>
      <c r="G81" s="462">
        <f>'9M.N.'!G81+'9M.E.'!G81+'9M.I.'!G81</f>
        <v>935000</v>
      </c>
      <c r="H81" s="460">
        <f>'9M.N.'!H81+'9M.E.'!H81+'9M.I.'!H81</f>
        <v>6313098410</v>
      </c>
      <c r="I81" s="462">
        <f>'9M.N.'!I81+'9M.E.'!I81+'9M.I.'!I81</f>
        <v>2370752028</v>
      </c>
      <c r="J81" s="460">
        <f>'9M.N.'!J81+'9M.E.'!J81+'9M.I.'!J81</f>
        <v>1355964.02</v>
      </c>
      <c r="K81" s="462">
        <f>'9M.N.'!K81+'9M.E.'!K81+'9M.I.'!K81</f>
        <v>630991</v>
      </c>
    </row>
    <row r="82" spans="1:11" s="273" customFormat="1" ht="20.25" customHeight="1" x14ac:dyDescent="0.2">
      <c r="A82" s="284">
        <v>66</v>
      </c>
      <c r="B82" s="457">
        <f>'9M.N.'!B82+'9M.E.'!B82+'9M.I.'!B82</f>
        <v>23335022197</v>
      </c>
      <c r="C82" s="458">
        <f>'9M.N.'!C82+'9M.E.'!C82+'9M.I.'!C82</f>
        <v>1345039364</v>
      </c>
      <c r="D82" s="459">
        <f>'9M.N.'!D82+'9M.E.'!D82+'9M.I.'!D82</f>
        <v>3539136070</v>
      </c>
      <c r="E82" s="457">
        <f>'9M.N.'!E82+'9M.E.'!E82+'9M.I.'!E82</f>
        <v>132467632.25000001</v>
      </c>
      <c r="F82" s="458">
        <f>'9M.N.'!F82+'9M.E.'!F82+'9M.I.'!F82</f>
        <v>15579411.59</v>
      </c>
      <c r="G82" s="459">
        <f>'9M.N.'!G82+'9M.E.'!G82+'9M.I.'!G82</f>
        <v>50000</v>
      </c>
      <c r="H82" s="457">
        <f>'9M.N.'!H82+'9M.E.'!H82+'9M.I.'!H82</f>
        <v>5000536681</v>
      </c>
      <c r="I82" s="459">
        <f>'9M.N.'!I82+'9M.E.'!I82+'9M.I.'!I82</f>
        <v>1510907322</v>
      </c>
      <c r="J82" s="457">
        <f>'9M.N.'!J82+'9M.E.'!J82+'9M.I.'!J82</f>
        <v>300000</v>
      </c>
      <c r="K82" s="459">
        <f>'9M.N.'!K82+'9M.E.'!K82+'9M.I.'!K82</f>
        <v>557960.93999999994</v>
      </c>
    </row>
    <row r="83" spans="1:11" s="273" customFormat="1" ht="20.25" customHeight="1" x14ac:dyDescent="0.2">
      <c r="A83" s="280">
        <v>67</v>
      </c>
      <c r="B83" s="460">
        <f>'9M.N.'!B83+'9M.E.'!B83+'9M.I.'!B83</f>
        <v>17223988542</v>
      </c>
      <c r="C83" s="461">
        <f>'9M.N.'!C83+'9M.E.'!C83+'9M.I.'!C83</f>
        <v>702967041</v>
      </c>
      <c r="D83" s="462">
        <f>'9M.N.'!D83+'9M.E.'!D83+'9M.I.'!D83</f>
        <v>2586054925</v>
      </c>
      <c r="E83" s="460">
        <f>'9M.N.'!E83+'9M.E.'!E83+'9M.I.'!E83</f>
        <v>111239510.94</v>
      </c>
      <c r="F83" s="461">
        <f>'9M.N.'!F83+'9M.E.'!F83+'9M.I.'!F83</f>
        <v>10156539.16</v>
      </c>
      <c r="G83" s="462">
        <f>'9M.N.'!G83+'9M.E.'!G83+'9M.I.'!G83</f>
        <v>1494666.28</v>
      </c>
      <c r="H83" s="460">
        <f>'9M.N.'!H83+'9M.E.'!H83+'9M.I.'!H83</f>
        <v>3837912531</v>
      </c>
      <c r="I83" s="462">
        <f>'9M.N.'!I83+'9M.E.'!I83+'9M.I.'!I83</f>
        <v>793087754</v>
      </c>
      <c r="J83" s="460">
        <f>'9M.N.'!J83+'9M.E.'!J83+'9M.I.'!J83</f>
        <v>885000</v>
      </c>
      <c r="K83" s="462">
        <f>'9M.N.'!K83+'9M.E.'!K83+'9M.I.'!K83</f>
        <v>150000</v>
      </c>
    </row>
    <row r="84" spans="1:11" s="273" customFormat="1" ht="20.25" customHeight="1" x14ac:dyDescent="0.2">
      <c r="A84" s="284">
        <v>68</v>
      </c>
      <c r="B84" s="457">
        <f>'9M.N.'!B84+'9M.E.'!B84+'9M.I.'!B84</f>
        <v>15382981471</v>
      </c>
      <c r="C84" s="458">
        <f>'9M.N.'!C84+'9M.E.'!C84+'9M.I.'!C84</f>
        <v>846980310</v>
      </c>
      <c r="D84" s="459">
        <f>'9M.N.'!D84+'9M.E.'!D84+'9M.I.'!D84</f>
        <v>2187548984</v>
      </c>
      <c r="E84" s="457">
        <f>'9M.N.'!E84+'9M.E.'!E84+'9M.I.'!E84</f>
        <v>118558403.44</v>
      </c>
      <c r="F84" s="458">
        <f>'9M.N.'!F84+'9M.E.'!F84+'9M.I.'!F84</f>
        <v>10373520.960000001</v>
      </c>
      <c r="G84" s="459">
        <f>'9M.N.'!G84+'9M.E.'!G84+'9M.I.'!G84</f>
        <v>1378042.5</v>
      </c>
      <c r="H84" s="457">
        <f>'9M.N.'!H84+'9M.E.'!H84+'9M.I.'!H84</f>
        <v>2986400981</v>
      </c>
      <c r="I84" s="459">
        <f>'9M.N.'!I84+'9M.E.'!I84+'9M.I.'!I84</f>
        <v>607027413</v>
      </c>
      <c r="J84" s="457">
        <f>'9M.N.'!J84+'9M.E.'!J84+'9M.I.'!J84</f>
        <v>181336.28</v>
      </c>
      <c r="K84" s="459">
        <f>'9M.N.'!K84+'9M.E.'!K84+'9M.I.'!K84</f>
        <v>0</v>
      </c>
    </row>
    <row r="85" spans="1:11" s="273" customFormat="1" ht="20.25" customHeight="1" x14ac:dyDescent="0.2">
      <c r="A85" s="280">
        <v>69</v>
      </c>
      <c r="B85" s="460">
        <f>'9M.N.'!B85+'9M.E.'!B85+'9M.I.'!B85</f>
        <v>13315104280</v>
      </c>
      <c r="C85" s="461">
        <f>'9M.N.'!C85+'9M.E.'!C85+'9M.I.'!C85</f>
        <v>896431067</v>
      </c>
      <c r="D85" s="462">
        <f>'9M.N.'!D85+'9M.E.'!D85+'9M.I.'!D85</f>
        <v>1801909043</v>
      </c>
      <c r="E85" s="460">
        <f>'9M.N.'!E85+'9M.E.'!E85+'9M.I.'!E85</f>
        <v>109809861.56</v>
      </c>
      <c r="F85" s="461">
        <f>'9M.N.'!F85+'9M.E.'!F85+'9M.I.'!F85</f>
        <v>23837555.169999998</v>
      </c>
      <c r="G85" s="462">
        <f>'9M.N.'!G85+'9M.E.'!G85+'9M.I.'!G85</f>
        <v>50000</v>
      </c>
      <c r="H85" s="460">
        <f>'9M.N.'!H85+'9M.E.'!H85+'9M.I.'!H85</f>
        <v>2282448072</v>
      </c>
      <c r="I85" s="462">
        <f>'9M.N.'!I85+'9M.E.'!I85+'9M.I.'!I85</f>
        <v>394866856</v>
      </c>
      <c r="J85" s="460">
        <f>'9M.N.'!J85+'9M.E.'!J85+'9M.I.'!J85</f>
        <v>708000</v>
      </c>
      <c r="K85" s="462">
        <f>'9M.N.'!K85+'9M.E.'!K85+'9M.I.'!K85</f>
        <v>930000</v>
      </c>
    </row>
    <row r="86" spans="1:11" s="273" customFormat="1" ht="20.25" customHeight="1" x14ac:dyDescent="0.2">
      <c r="A86" s="284">
        <v>70</v>
      </c>
      <c r="B86" s="457">
        <f>'9M.N.'!B86+'9M.E.'!B86+'9M.I.'!B86</f>
        <v>11354659474</v>
      </c>
      <c r="C86" s="458">
        <f>'9M.N.'!C86+'9M.E.'!C86+'9M.I.'!C86</f>
        <v>805245144</v>
      </c>
      <c r="D86" s="459">
        <f>'9M.N.'!D86+'9M.E.'!D86+'9M.I.'!D86</f>
        <v>1505154110</v>
      </c>
      <c r="E86" s="457">
        <f>'9M.N.'!E86+'9M.E.'!E86+'9M.I.'!E86</f>
        <v>90366485.799999997</v>
      </c>
      <c r="F86" s="458">
        <f>'9M.N.'!F86+'9M.E.'!F86+'9M.I.'!F86</f>
        <v>20662375.77</v>
      </c>
      <c r="G86" s="459">
        <f>'9M.N.'!G86+'9M.E.'!G86+'9M.I.'!G86</f>
        <v>241269.97</v>
      </c>
      <c r="H86" s="457">
        <f>'9M.N.'!H86+'9M.E.'!H86+'9M.I.'!H86</f>
        <v>1174316953</v>
      </c>
      <c r="I86" s="459">
        <f>'9M.N.'!I86+'9M.E.'!I86+'9M.I.'!I86</f>
        <v>213239593</v>
      </c>
      <c r="J86" s="457">
        <f>'9M.N.'!J86+'9M.E.'!J86+'9M.I.'!J86</f>
        <v>0</v>
      </c>
      <c r="K86" s="459">
        <f>'9M.N.'!K86+'9M.E.'!K86+'9M.I.'!K86</f>
        <v>0</v>
      </c>
    </row>
    <row r="87" spans="1:11" s="273" customFormat="1" ht="20.25" customHeight="1" x14ac:dyDescent="0.2">
      <c r="A87" s="280">
        <v>71</v>
      </c>
      <c r="B87" s="460">
        <f>'9M.N.'!B87+'9M.E.'!B87+'9M.I.'!B87</f>
        <v>9823532278</v>
      </c>
      <c r="C87" s="461">
        <f>'9M.N.'!C87+'9M.E.'!C87+'9M.I.'!C87</f>
        <v>421689808</v>
      </c>
      <c r="D87" s="462">
        <f>'9M.N.'!D87+'9M.E.'!D87+'9M.I.'!D87</f>
        <v>1056914902</v>
      </c>
      <c r="E87" s="460">
        <f>'9M.N.'!E87+'9M.E.'!E87+'9M.I.'!E87</f>
        <v>96298189.280000001</v>
      </c>
      <c r="F87" s="461">
        <f>'9M.N.'!F87+'9M.E.'!F87+'9M.I.'!F87</f>
        <v>179404.53</v>
      </c>
      <c r="G87" s="462">
        <f>'9M.N.'!G87+'9M.E.'!G87+'9M.I.'!G87</f>
        <v>200000</v>
      </c>
      <c r="H87" s="460">
        <f>'9M.N.'!H87+'9M.E.'!H87+'9M.I.'!H87</f>
        <v>292003323</v>
      </c>
      <c r="I87" s="462">
        <f>'9M.N.'!I87+'9M.E.'!I87+'9M.I.'!I87</f>
        <v>119742612</v>
      </c>
      <c r="J87" s="460">
        <f>'9M.N.'!J87+'9M.E.'!J87+'9M.I.'!J87</f>
        <v>0</v>
      </c>
      <c r="K87" s="462">
        <f>'9M.N.'!K87+'9M.E.'!K87+'9M.I.'!K87</f>
        <v>0</v>
      </c>
    </row>
    <row r="88" spans="1:11" s="273" customFormat="1" ht="20.25" customHeight="1" x14ac:dyDescent="0.2">
      <c r="A88" s="284">
        <v>72</v>
      </c>
      <c r="B88" s="457">
        <f>'9M.N.'!B88+'9M.E.'!B88+'9M.I.'!B88</f>
        <v>7849123756</v>
      </c>
      <c r="C88" s="458">
        <f>'9M.N.'!C88+'9M.E.'!C88+'9M.I.'!C88</f>
        <v>458631712</v>
      </c>
      <c r="D88" s="459">
        <f>'9M.N.'!D88+'9M.E.'!D88+'9M.I.'!D88</f>
        <v>554198884</v>
      </c>
      <c r="E88" s="457">
        <f>'9M.N.'!E88+'9M.E.'!E88+'9M.I.'!E88</f>
        <v>62066958.580000006</v>
      </c>
      <c r="F88" s="458">
        <f>'9M.N.'!F88+'9M.E.'!F88+'9M.I.'!F88</f>
        <v>0</v>
      </c>
      <c r="G88" s="459">
        <f>'9M.N.'!G88+'9M.E.'!G88+'9M.I.'!G88</f>
        <v>1060000</v>
      </c>
      <c r="H88" s="457">
        <f>'9M.N.'!H88+'9M.E.'!H88+'9M.I.'!H88</f>
        <v>195031966</v>
      </c>
      <c r="I88" s="459">
        <f>'9M.N.'!I88+'9M.E.'!I88+'9M.I.'!I88</f>
        <v>34885834</v>
      </c>
      <c r="J88" s="457">
        <f>'9M.N.'!J88+'9M.E.'!J88+'9M.I.'!J88</f>
        <v>0</v>
      </c>
      <c r="K88" s="459">
        <f>'9M.N.'!K88+'9M.E.'!K88+'9M.I.'!K88</f>
        <v>0</v>
      </c>
    </row>
    <row r="89" spans="1:11" s="273" customFormat="1" ht="20.25" customHeight="1" x14ac:dyDescent="0.2">
      <c r="A89" s="280">
        <v>73</v>
      </c>
      <c r="B89" s="460">
        <f>'9M.N.'!B89+'9M.E.'!B89+'9M.I.'!B89</f>
        <v>6388382896</v>
      </c>
      <c r="C89" s="461">
        <f>'9M.N.'!C89+'9M.E.'!C89+'9M.I.'!C89</f>
        <v>480771830</v>
      </c>
      <c r="D89" s="462">
        <f>'9M.N.'!D89+'9M.E.'!D89+'9M.I.'!D89</f>
        <v>509307582</v>
      </c>
      <c r="E89" s="460">
        <f>'9M.N.'!E89+'9M.E.'!E89+'9M.I.'!E89</f>
        <v>53799070.109999999</v>
      </c>
      <c r="F89" s="461">
        <f>'9M.N.'!F89+'9M.E.'!F89+'9M.I.'!F89</f>
        <v>395944.44</v>
      </c>
      <c r="G89" s="462">
        <f>'9M.N.'!G89+'9M.E.'!G89+'9M.I.'!G89</f>
        <v>0</v>
      </c>
      <c r="H89" s="460">
        <f>'9M.N.'!H89+'9M.E.'!H89+'9M.I.'!H89</f>
        <v>103182276</v>
      </c>
      <c r="I89" s="462">
        <f>'9M.N.'!I89+'9M.E.'!I89+'9M.I.'!I89</f>
        <v>31406780</v>
      </c>
      <c r="J89" s="460">
        <f>'9M.N.'!J89+'9M.E.'!J89+'9M.I.'!J89</f>
        <v>0</v>
      </c>
      <c r="K89" s="462">
        <f>'9M.N.'!K89+'9M.E.'!K89+'9M.I.'!K89</f>
        <v>0</v>
      </c>
    </row>
    <row r="90" spans="1:11" s="273" customFormat="1" ht="20.25" customHeight="1" x14ac:dyDescent="0.2">
      <c r="A90" s="284">
        <v>74</v>
      </c>
      <c r="B90" s="457">
        <f>'9M.N.'!B90+'9M.E.'!B90+'9M.I.'!B90</f>
        <v>4839680740</v>
      </c>
      <c r="C90" s="458">
        <f>'9M.N.'!C90+'9M.E.'!C90+'9M.I.'!C90</f>
        <v>342362486</v>
      </c>
      <c r="D90" s="459">
        <f>'9M.N.'!D90+'9M.E.'!D90+'9M.I.'!D90</f>
        <v>383690531</v>
      </c>
      <c r="E90" s="457">
        <f>'9M.N.'!E90+'9M.E.'!E90+'9M.I.'!E90</f>
        <v>41413922.700000003</v>
      </c>
      <c r="F90" s="458">
        <f>'9M.N.'!F90+'9M.E.'!F90+'9M.I.'!F90</f>
        <v>0</v>
      </c>
      <c r="G90" s="459">
        <f>'9M.N.'!G90+'9M.E.'!G90+'9M.I.'!G90</f>
        <v>0</v>
      </c>
      <c r="H90" s="457">
        <f>'9M.N.'!H90+'9M.E.'!H90+'9M.I.'!H90</f>
        <v>113673622</v>
      </c>
      <c r="I90" s="459">
        <f>'9M.N.'!I90+'9M.E.'!I90+'9M.I.'!I90</f>
        <v>32002754</v>
      </c>
      <c r="J90" s="457">
        <f>'9M.N.'!J90+'9M.E.'!J90+'9M.I.'!J90</f>
        <v>0</v>
      </c>
      <c r="K90" s="459">
        <f>'9M.N.'!K90+'9M.E.'!K90+'9M.I.'!K90</f>
        <v>0</v>
      </c>
    </row>
    <row r="91" spans="1:11" s="273" customFormat="1" ht="20.25" customHeight="1" x14ac:dyDescent="0.2">
      <c r="A91" s="280">
        <v>75</v>
      </c>
      <c r="B91" s="460">
        <f>'9M.N.'!B91+'9M.E.'!B91+'9M.I.'!B91</f>
        <v>4173358879</v>
      </c>
      <c r="C91" s="461">
        <f>'9M.N.'!C91+'9M.E.'!C91+'9M.I.'!C91</f>
        <v>310804788</v>
      </c>
      <c r="D91" s="462">
        <f>'9M.N.'!D91+'9M.E.'!D91+'9M.I.'!D91</f>
        <v>271731025</v>
      </c>
      <c r="E91" s="460">
        <f>'9M.N.'!E91+'9M.E.'!E91+'9M.I.'!E91</f>
        <v>33339702.619999997</v>
      </c>
      <c r="F91" s="461">
        <f>'9M.N.'!F91+'9M.E.'!F91+'9M.I.'!F91</f>
        <v>0</v>
      </c>
      <c r="G91" s="462">
        <f>'9M.N.'!G91+'9M.E.'!G91+'9M.I.'!G91</f>
        <v>38059.769999999997</v>
      </c>
      <c r="H91" s="460">
        <f>'9M.N.'!H91+'9M.E.'!H91+'9M.I.'!H91</f>
        <v>60908113</v>
      </c>
      <c r="I91" s="462">
        <f>'9M.N.'!I91+'9M.E.'!I91+'9M.I.'!I91</f>
        <v>4450072</v>
      </c>
      <c r="J91" s="460">
        <f>'9M.N.'!J91+'9M.E.'!J91+'9M.I.'!J91</f>
        <v>0</v>
      </c>
      <c r="K91" s="462">
        <f>'9M.N.'!K91+'9M.E.'!K91+'9M.I.'!K91</f>
        <v>0</v>
      </c>
    </row>
    <row r="92" spans="1:11" s="273" customFormat="1" ht="20.25" customHeight="1" x14ac:dyDescent="0.2">
      <c r="A92" s="284">
        <v>76</v>
      </c>
      <c r="B92" s="457">
        <f>'9M.N.'!B92+'9M.E.'!B92+'9M.I.'!B92</f>
        <v>3216857115</v>
      </c>
      <c r="C92" s="458">
        <f>'9M.N.'!C92+'9M.E.'!C92+'9M.I.'!C92</f>
        <v>379027818</v>
      </c>
      <c r="D92" s="459">
        <f>'9M.N.'!D92+'9M.E.'!D92+'9M.I.'!D92</f>
        <v>185422922</v>
      </c>
      <c r="E92" s="457">
        <f>'9M.N.'!E92+'9M.E.'!E92+'9M.I.'!E92</f>
        <v>39154976.790000007</v>
      </c>
      <c r="F92" s="458">
        <f>'9M.N.'!F92+'9M.E.'!F92+'9M.I.'!F92</f>
        <v>0</v>
      </c>
      <c r="G92" s="459">
        <f>'9M.N.'!G92+'9M.E.'!G92+'9M.I.'!G92</f>
        <v>0</v>
      </c>
      <c r="H92" s="457">
        <f>'9M.N.'!H92+'9M.E.'!H92+'9M.I.'!H92</f>
        <v>35471526</v>
      </c>
      <c r="I92" s="459">
        <f>'9M.N.'!I92+'9M.E.'!I92+'9M.I.'!I92</f>
        <v>636000</v>
      </c>
      <c r="J92" s="457">
        <f>'9M.N.'!J92+'9M.E.'!J92+'9M.I.'!J92</f>
        <v>0</v>
      </c>
      <c r="K92" s="459">
        <f>'9M.N.'!K92+'9M.E.'!K92+'9M.I.'!K92</f>
        <v>0</v>
      </c>
    </row>
    <row r="93" spans="1:11" s="273" customFormat="1" ht="20.25" customHeight="1" x14ac:dyDescent="0.2">
      <c r="A93" s="280">
        <v>77</v>
      </c>
      <c r="B93" s="460">
        <f>'9M.N.'!B93+'9M.E.'!B93+'9M.I.'!B93</f>
        <v>2861366736</v>
      </c>
      <c r="C93" s="461">
        <f>'9M.N.'!C93+'9M.E.'!C93+'9M.I.'!C93</f>
        <v>53424090</v>
      </c>
      <c r="D93" s="462">
        <f>'9M.N.'!D93+'9M.E.'!D93+'9M.I.'!D93</f>
        <v>112471827</v>
      </c>
      <c r="E93" s="460">
        <f>'9M.N.'!E93+'9M.E.'!E93+'9M.I.'!E93</f>
        <v>20213014.670000002</v>
      </c>
      <c r="F93" s="461">
        <f>'9M.N.'!F93+'9M.E.'!F93+'9M.I.'!F93</f>
        <v>0</v>
      </c>
      <c r="G93" s="462">
        <f>'9M.N.'!G93+'9M.E.'!G93+'9M.I.'!G93</f>
        <v>0</v>
      </c>
      <c r="H93" s="460">
        <f>'9M.N.'!H93+'9M.E.'!H93+'9M.I.'!H93</f>
        <v>6129070</v>
      </c>
      <c r="I93" s="462">
        <f>'9M.N.'!I93+'9M.E.'!I93+'9M.I.'!I93</f>
        <v>100000</v>
      </c>
      <c r="J93" s="460">
        <f>'9M.N.'!J93+'9M.E.'!J93+'9M.I.'!J93</f>
        <v>0</v>
      </c>
      <c r="K93" s="462">
        <f>'9M.N.'!K93+'9M.E.'!K93+'9M.I.'!K93</f>
        <v>0</v>
      </c>
    </row>
    <row r="94" spans="1:11" s="273" customFormat="1" ht="20.25" customHeight="1" x14ac:dyDescent="0.2">
      <c r="A94" s="284">
        <v>78</v>
      </c>
      <c r="B94" s="457">
        <f>'9M.N.'!B94+'9M.E.'!B94+'9M.I.'!B94</f>
        <v>1815111131</v>
      </c>
      <c r="C94" s="458">
        <f>'9M.N.'!C94+'9M.E.'!C94+'9M.I.'!C94</f>
        <v>227279469</v>
      </c>
      <c r="D94" s="459">
        <f>'9M.N.'!D94+'9M.E.'!D94+'9M.I.'!D94</f>
        <v>83629013</v>
      </c>
      <c r="E94" s="457">
        <f>'9M.N.'!E94+'9M.E.'!E94+'9M.I.'!E94</f>
        <v>13883897.710000001</v>
      </c>
      <c r="F94" s="458">
        <f>'9M.N.'!F94+'9M.E.'!F94+'9M.I.'!F94</f>
        <v>0</v>
      </c>
      <c r="G94" s="459">
        <f>'9M.N.'!G94+'9M.E.'!G94+'9M.I.'!G94</f>
        <v>0</v>
      </c>
      <c r="H94" s="457">
        <f>'9M.N.'!H94+'9M.E.'!H94+'9M.I.'!H94</f>
        <v>9162808</v>
      </c>
      <c r="I94" s="459">
        <f>'9M.N.'!I94+'9M.E.'!I94+'9M.I.'!I94</f>
        <v>2230095</v>
      </c>
      <c r="J94" s="457">
        <f>'9M.N.'!J94+'9M.E.'!J94+'9M.I.'!J94</f>
        <v>0</v>
      </c>
      <c r="K94" s="459">
        <f>'9M.N.'!K94+'9M.E.'!K94+'9M.I.'!K94</f>
        <v>0</v>
      </c>
    </row>
    <row r="95" spans="1:11" s="273" customFormat="1" ht="20.25" customHeight="1" x14ac:dyDescent="0.2">
      <c r="A95" s="280">
        <v>79</v>
      </c>
      <c r="B95" s="460">
        <f>'9M.N.'!B95+'9M.E.'!B95+'9M.I.'!B95</f>
        <v>1433148964</v>
      </c>
      <c r="C95" s="461">
        <f>'9M.N.'!C95+'9M.E.'!C95+'9M.I.'!C95</f>
        <v>234102265</v>
      </c>
      <c r="D95" s="462">
        <f>'9M.N.'!D95+'9M.E.'!D95+'9M.I.'!D95</f>
        <v>73919928</v>
      </c>
      <c r="E95" s="460">
        <f>'9M.N.'!E95+'9M.E.'!E95+'9M.I.'!E95</f>
        <v>15158726.42</v>
      </c>
      <c r="F95" s="461">
        <f>'9M.N.'!F95+'9M.E.'!F95+'9M.I.'!F95</f>
        <v>0</v>
      </c>
      <c r="G95" s="462">
        <f>'9M.N.'!G95+'9M.E.'!G95+'9M.I.'!G95</f>
        <v>0</v>
      </c>
      <c r="H95" s="460">
        <f>'9M.N.'!H95+'9M.E.'!H95+'9M.I.'!H95</f>
        <v>1619230</v>
      </c>
      <c r="I95" s="462">
        <f>'9M.N.'!I95+'9M.E.'!I95+'9M.I.'!I95</f>
        <v>7745343</v>
      </c>
      <c r="J95" s="460">
        <f>'9M.N.'!J95+'9M.E.'!J95+'9M.I.'!J95</f>
        <v>0</v>
      </c>
      <c r="K95" s="462">
        <f>'9M.N.'!K95+'9M.E.'!K95+'9M.I.'!K95</f>
        <v>0</v>
      </c>
    </row>
    <row r="96" spans="1:11" s="273" customFormat="1" ht="20.25" customHeight="1" x14ac:dyDescent="0.2">
      <c r="A96" s="284">
        <v>80</v>
      </c>
      <c r="B96" s="457">
        <f>'9M.N.'!B96+'9M.E.'!B96+'9M.I.'!B96</f>
        <v>856672574</v>
      </c>
      <c r="C96" s="458">
        <f>'9M.N.'!C96+'9M.E.'!C96+'9M.I.'!C96</f>
        <v>89322662</v>
      </c>
      <c r="D96" s="459">
        <f>'9M.N.'!D96+'9M.E.'!D96+'9M.I.'!D96</f>
        <v>55091505</v>
      </c>
      <c r="E96" s="457">
        <f>'9M.N.'!E96+'9M.E.'!E96+'9M.I.'!E96</f>
        <v>8862756.0999999996</v>
      </c>
      <c r="F96" s="458">
        <f>'9M.N.'!F96+'9M.E.'!F96+'9M.I.'!F96</f>
        <v>0</v>
      </c>
      <c r="G96" s="459">
        <f>'9M.N.'!G96+'9M.E.'!G96+'9M.I.'!G96</f>
        <v>0</v>
      </c>
      <c r="H96" s="457">
        <f>'9M.N.'!H96+'9M.E.'!H96+'9M.I.'!H96</f>
        <v>303092</v>
      </c>
      <c r="I96" s="459">
        <f>'9M.N.'!I96+'9M.E.'!I96+'9M.I.'!I96</f>
        <v>25487</v>
      </c>
      <c r="J96" s="457">
        <f>'9M.N.'!J96+'9M.E.'!J96+'9M.I.'!J96</f>
        <v>110000</v>
      </c>
      <c r="K96" s="459">
        <f>'9M.N.'!K96+'9M.E.'!K96+'9M.I.'!K96</f>
        <v>0</v>
      </c>
    </row>
    <row r="97" spans="1:11" s="273" customFormat="1" ht="20.25" customHeight="1" x14ac:dyDescent="0.2">
      <c r="A97" s="280">
        <v>81</v>
      </c>
      <c r="B97" s="460">
        <f>'9M.N.'!B97+'9M.E.'!B97+'9M.I.'!B97</f>
        <v>670635260</v>
      </c>
      <c r="C97" s="461">
        <f>'9M.N.'!C97+'9M.E.'!C97+'9M.I.'!C97</f>
        <v>180734630</v>
      </c>
      <c r="D97" s="462">
        <f>'9M.N.'!D97+'9M.E.'!D97+'9M.I.'!D97</f>
        <v>52191503</v>
      </c>
      <c r="E97" s="460">
        <f>'9M.N.'!E97+'9M.E.'!E97+'9M.I.'!E97</f>
        <v>20980848.130000003</v>
      </c>
      <c r="F97" s="461">
        <f>'9M.N.'!F97+'9M.E.'!F97+'9M.I.'!F97</f>
        <v>0</v>
      </c>
      <c r="G97" s="462">
        <f>'9M.N.'!G97+'9M.E.'!G97+'9M.I.'!G97</f>
        <v>0</v>
      </c>
      <c r="H97" s="460">
        <f>'9M.N.'!H97+'9M.E.'!H97+'9M.I.'!H97</f>
        <v>96077</v>
      </c>
      <c r="I97" s="462">
        <f>'9M.N.'!I97+'9M.E.'!I97+'9M.I.'!I97</f>
        <v>3868143</v>
      </c>
      <c r="J97" s="460">
        <f>'9M.N.'!J97+'9M.E.'!J97+'9M.I.'!J97</f>
        <v>0</v>
      </c>
      <c r="K97" s="462">
        <f>'9M.N.'!K97+'9M.E.'!K97+'9M.I.'!K97</f>
        <v>0</v>
      </c>
    </row>
    <row r="98" spans="1:11" s="273" customFormat="1" ht="20.25" customHeight="1" x14ac:dyDescent="0.2">
      <c r="A98" s="284">
        <v>82</v>
      </c>
      <c r="B98" s="457">
        <f>'9M.N.'!B98+'9M.E.'!B98+'9M.I.'!B98</f>
        <v>412153563</v>
      </c>
      <c r="C98" s="458">
        <f>'9M.N.'!C98+'9M.E.'!C98+'9M.I.'!C98</f>
        <v>30026713</v>
      </c>
      <c r="D98" s="459">
        <f>'9M.N.'!D98+'9M.E.'!D98+'9M.I.'!D98</f>
        <v>39973524</v>
      </c>
      <c r="E98" s="457">
        <f>'9M.N.'!E98+'9M.E.'!E98+'9M.I.'!E98</f>
        <v>11852956.75</v>
      </c>
      <c r="F98" s="458">
        <f>'9M.N.'!F98+'9M.E.'!F98+'9M.I.'!F98</f>
        <v>0</v>
      </c>
      <c r="G98" s="459">
        <f>'9M.N.'!G98+'9M.E.'!G98+'9M.I.'!G98</f>
        <v>0</v>
      </c>
      <c r="H98" s="457">
        <f>'9M.N.'!H98+'9M.E.'!H98+'9M.I.'!H98</f>
        <v>55120</v>
      </c>
      <c r="I98" s="459">
        <f>'9M.N.'!I98+'9M.E.'!I98+'9M.I.'!I98</f>
        <v>0</v>
      </c>
      <c r="J98" s="457">
        <f>'9M.N.'!J98+'9M.E.'!J98+'9M.I.'!J98</f>
        <v>0</v>
      </c>
      <c r="K98" s="459">
        <f>'9M.N.'!K98+'9M.E.'!K98+'9M.I.'!K98</f>
        <v>0</v>
      </c>
    </row>
    <row r="99" spans="1:11" s="273" customFormat="1" ht="20.25" customHeight="1" x14ac:dyDescent="0.2">
      <c r="A99" s="280">
        <v>83</v>
      </c>
      <c r="B99" s="460">
        <f>'9M.N.'!B99+'9M.E.'!B99+'9M.I.'!B99</f>
        <v>347653983</v>
      </c>
      <c r="C99" s="461">
        <f>'9M.N.'!C99+'9M.E.'!C99+'9M.I.'!C99</f>
        <v>59395903</v>
      </c>
      <c r="D99" s="462">
        <f>'9M.N.'!D99+'9M.E.'!D99+'9M.I.'!D99</f>
        <v>51612078</v>
      </c>
      <c r="E99" s="460">
        <f>'9M.N.'!E99+'9M.E.'!E99+'9M.I.'!E99</f>
        <v>6770765.9000000004</v>
      </c>
      <c r="F99" s="461">
        <f>'9M.N.'!F99+'9M.E.'!F99+'9M.I.'!F99</f>
        <v>0</v>
      </c>
      <c r="G99" s="462">
        <f>'9M.N.'!G99+'9M.E.'!G99+'9M.I.'!G99</f>
        <v>0</v>
      </c>
      <c r="H99" s="460">
        <f>'9M.N.'!H99+'9M.E.'!H99+'9M.I.'!H99</f>
        <v>5436</v>
      </c>
      <c r="I99" s="462">
        <f>'9M.N.'!I99+'9M.E.'!I99+'9M.I.'!I99</f>
        <v>19478250</v>
      </c>
      <c r="J99" s="460">
        <f>'9M.N.'!J99+'9M.E.'!J99+'9M.I.'!J99</f>
        <v>0</v>
      </c>
      <c r="K99" s="462">
        <f>'9M.N.'!K99+'9M.E.'!K99+'9M.I.'!K99</f>
        <v>0</v>
      </c>
    </row>
    <row r="100" spans="1:11" s="273" customFormat="1" ht="20.25" customHeight="1" x14ac:dyDescent="0.2">
      <c r="A100" s="284">
        <v>84</v>
      </c>
      <c r="B100" s="457">
        <f>'9M.N.'!B100+'9M.E.'!B100+'9M.I.'!B100</f>
        <v>263623257</v>
      </c>
      <c r="C100" s="458">
        <f>'9M.N.'!C100+'9M.E.'!C100+'9M.I.'!C100</f>
        <v>84030096</v>
      </c>
      <c r="D100" s="459">
        <f>'9M.N.'!D100+'9M.E.'!D100+'9M.I.'!D100</f>
        <v>24462000</v>
      </c>
      <c r="E100" s="457">
        <f>'9M.N.'!E100+'9M.E.'!E100+'9M.I.'!E100</f>
        <v>15049103.43</v>
      </c>
      <c r="F100" s="458">
        <f>'9M.N.'!F100+'9M.E.'!F100+'9M.I.'!F100</f>
        <v>0</v>
      </c>
      <c r="G100" s="459">
        <f>'9M.N.'!G100+'9M.E.'!G100+'9M.I.'!G100</f>
        <v>0</v>
      </c>
      <c r="H100" s="457">
        <f>'9M.N.'!H100+'9M.E.'!H100+'9M.I.'!H100</f>
        <v>810828</v>
      </c>
      <c r="I100" s="459">
        <f>'9M.N.'!I100+'9M.E.'!I100+'9M.I.'!I100</f>
        <v>800000</v>
      </c>
      <c r="J100" s="457">
        <f>'9M.N.'!J100+'9M.E.'!J100+'9M.I.'!J100</f>
        <v>0</v>
      </c>
      <c r="K100" s="459">
        <f>'9M.N.'!K100+'9M.E.'!K100+'9M.I.'!K100</f>
        <v>0</v>
      </c>
    </row>
    <row r="101" spans="1:11" s="273" customFormat="1" ht="20.25" customHeight="1" x14ac:dyDescent="0.2">
      <c r="A101" s="280">
        <v>85</v>
      </c>
      <c r="B101" s="460">
        <f>'9M.N.'!B101+'9M.E.'!B101+'9M.I.'!B101</f>
        <v>190677792</v>
      </c>
      <c r="C101" s="461">
        <f>'9M.N.'!C101+'9M.E.'!C101+'9M.I.'!C101</f>
        <v>62554775</v>
      </c>
      <c r="D101" s="462">
        <f>'9M.N.'!D101+'9M.E.'!D101+'9M.I.'!D101</f>
        <v>32053201</v>
      </c>
      <c r="E101" s="460">
        <f>'9M.N.'!E101+'9M.E.'!E101+'9M.I.'!E101</f>
        <v>22163803.670000002</v>
      </c>
      <c r="F101" s="461">
        <f>'9M.N.'!F101+'9M.E.'!F101+'9M.I.'!F101</f>
        <v>0</v>
      </c>
      <c r="G101" s="462">
        <f>'9M.N.'!G101+'9M.E.'!G101+'9M.I.'!G101</f>
        <v>0</v>
      </c>
      <c r="H101" s="460">
        <f>'9M.N.'!H101+'9M.E.'!H101+'9M.I.'!H101</f>
        <v>14720</v>
      </c>
      <c r="I101" s="462">
        <f>'9M.N.'!I101+'9M.E.'!I101+'9M.I.'!I101</f>
        <v>9783496</v>
      </c>
      <c r="J101" s="460">
        <f>'9M.N.'!J101+'9M.E.'!J101+'9M.I.'!J101</f>
        <v>0</v>
      </c>
      <c r="K101" s="462">
        <f>'9M.N.'!K101+'9M.E.'!K101+'9M.I.'!K101</f>
        <v>0</v>
      </c>
    </row>
    <row r="102" spans="1:11" s="273" customFormat="1" ht="20.25" customHeight="1" x14ac:dyDescent="0.2">
      <c r="A102" s="284">
        <v>86</v>
      </c>
      <c r="B102" s="457">
        <f>'9M.N.'!B102+'9M.E.'!B102+'9M.I.'!B102</f>
        <v>190004967</v>
      </c>
      <c r="C102" s="458">
        <f>'9M.N.'!C102+'9M.E.'!C102+'9M.I.'!C102</f>
        <v>46099541</v>
      </c>
      <c r="D102" s="459">
        <f>'9M.N.'!D102+'9M.E.'!D102+'9M.I.'!D102</f>
        <v>31354042</v>
      </c>
      <c r="E102" s="457">
        <f>'9M.N.'!E102+'9M.E.'!E102+'9M.I.'!E102</f>
        <v>10341068.6</v>
      </c>
      <c r="F102" s="458">
        <f>'9M.N.'!F102+'9M.E.'!F102+'9M.I.'!F102</f>
        <v>0</v>
      </c>
      <c r="G102" s="459">
        <f>'9M.N.'!G102+'9M.E.'!G102+'9M.I.'!G102</f>
        <v>0</v>
      </c>
      <c r="H102" s="457">
        <f>'9M.N.'!H102+'9M.E.'!H102+'9M.I.'!H102</f>
        <v>11114</v>
      </c>
      <c r="I102" s="459">
        <f>'9M.N.'!I102+'9M.E.'!I102+'9M.I.'!I102</f>
        <v>5565250</v>
      </c>
      <c r="J102" s="457">
        <f>'9M.N.'!J102+'9M.E.'!J102+'9M.I.'!J102</f>
        <v>0</v>
      </c>
      <c r="K102" s="459">
        <f>'9M.N.'!K102+'9M.E.'!K102+'9M.I.'!K102</f>
        <v>0</v>
      </c>
    </row>
    <row r="103" spans="1:11" s="273" customFormat="1" ht="20.25" customHeight="1" x14ac:dyDescent="0.2">
      <c r="A103" s="280">
        <v>87</v>
      </c>
      <c r="B103" s="460">
        <f>'9M.N.'!B103+'9M.E.'!B103+'9M.I.'!B103</f>
        <v>102108736</v>
      </c>
      <c r="C103" s="461">
        <f>'9M.N.'!C103+'9M.E.'!C103+'9M.I.'!C103</f>
        <v>110568213</v>
      </c>
      <c r="D103" s="462">
        <f>'9M.N.'!D103+'9M.E.'!D103+'9M.I.'!D103</f>
        <v>21219499</v>
      </c>
      <c r="E103" s="460">
        <f>'9M.N.'!E103+'9M.E.'!E103+'9M.I.'!E103</f>
        <v>12497014.289999999</v>
      </c>
      <c r="F103" s="461">
        <f>'9M.N.'!F103+'9M.E.'!F103+'9M.I.'!F103</f>
        <v>0</v>
      </c>
      <c r="G103" s="462">
        <f>'9M.N.'!G103+'9M.E.'!G103+'9M.I.'!G103</f>
        <v>0</v>
      </c>
      <c r="H103" s="460">
        <f>'9M.N.'!H103+'9M.E.'!H103+'9M.I.'!H103</f>
        <v>0</v>
      </c>
      <c r="I103" s="462">
        <f>'9M.N.'!I103+'9M.E.'!I103+'9M.I.'!I103</f>
        <v>6633283</v>
      </c>
      <c r="J103" s="460">
        <f>'9M.N.'!J103+'9M.E.'!J103+'9M.I.'!J103</f>
        <v>0</v>
      </c>
      <c r="K103" s="462">
        <f>'9M.N.'!K103+'9M.E.'!K103+'9M.I.'!K103</f>
        <v>0</v>
      </c>
    </row>
    <row r="104" spans="1:11" s="273" customFormat="1" ht="20.25" customHeight="1" x14ac:dyDescent="0.2">
      <c r="A104" s="284">
        <v>88</v>
      </c>
      <c r="B104" s="457">
        <f>'9M.N.'!B104+'9M.E.'!B104+'9M.I.'!B104</f>
        <v>107933004</v>
      </c>
      <c r="C104" s="458">
        <f>'9M.N.'!C104+'9M.E.'!C104+'9M.I.'!C104</f>
        <v>73595841</v>
      </c>
      <c r="D104" s="459">
        <f>'9M.N.'!D104+'9M.E.'!D104+'9M.I.'!D104</f>
        <v>12974030</v>
      </c>
      <c r="E104" s="457">
        <f>'9M.N.'!E104+'9M.E.'!E104+'9M.I.'!E104</f>
        <v>5201650.5</v>
      </c>
      <c r="F104" s="458">
        <f>'9M.N.'!F104+'9M.E.'!F104+'9M.I.'!F104</f>
        <v>0</v>
      </c>
      <c r="G104" s="459">
        <f>'9M.N.'!G104+'9M.E.'!G104+'9M.I.'!G104</f>
        <v>0</v>
      </c>
      <c r="H104" s="457">
        <f>'9M.N.'!H104+'9M.E.'!H104+'9M.I.'!H104</f>
        <v>0</v>
      </c>
      <c r="I104" s="459">
        <f>'9M.N.'!I104+'9M.E.'!I104+'9M.I.'!I104</f>
        <v>4269089</v>
      </c>
      <c r="J104" s="457">
        <f>'9M.N.'!J104+'9M.E.'!J104+'9M.I.'!J104</f>
        <v>0</v>
      </c>
      <c r="K104" s="459">
        <f>'9M.N.'!K104+'9M.E.'!K104+'9M.I.'!K104</f>
        <v>0</v>
      </c>
    </row>
    <row r="105" spans="1:11" s="273" customFormat="1" ht="20.25" customHeight="1" x14ac:dyDescent="0.2">
      <c r="A105" s="280">
        <v>89</v>
      </c>
      <c r="B105" s="460">
        <f>'9M.N.'!B105+'9M.E.'!B105+'9M.I.'!B105</f>
        <v>92565806</v>
      </c>
      <c r="C105" s="461">
        <f>'9M.N.'!C105+'9M.E.'!C105+'9M.I.'!C105</f>
        <v>9633615</v>
      </c>
      <c r="D105" s="462">
        <f>'9M.N.'!D105+'9M.E.'!D105+'9M.I.'!D105</f>
        <v>11492882</v>
      </c>
      <c r="E105" s="460">
        <f>'9M.N.'!E105+'9M.E.'!E105+'9M.I.'!E105</f>
        <v>1987416.98</v>
      </c>
      <c r="F105" s="461">
        <f>'9M.N.'!F105+'9M.E.'!F105+'9M.I.'!F105</f>
        <v>0</v>
      </c>
      <c r="G105" s="462">
        <f>'9M.N.'!G105+'9M.E.'!G105+'9M.I.'!G105</f>
        <v>0</v>
      </c>
      <c r="H105" s="460">
        <f>'9M.N.'!H105+'9M.E.'!H105+'9M.I.'!H105</f>
        <v>4150</v>
      </c>
      <c r="I105" s="462">
        <f>'9M.N.'!I105+'9M.E.'!I105+'9M.I.'!I105</f>
        <v>7972553</v>
      </c>
      <c r="J105" s="460">
        <f>'9M.N.'!J105+'9M.E.'!J105+'9M.I.'!J105</f>
        <v>0</v>
      </c>
      <c r="K105" s="462">
        <f>'9M.N.'!K105+'9M.E.'!K105+'9M.I.'!K105</f>
        <v>0</v>
      </c>
    </row>
    <row r="106" spans="1:11" s="273" customFormat="1" ht="20.25" customHeight="1" x14ac:dyDescent="0.2">
      <c r="A106" s="284">
        <v>90</v>
      </c>
      <c r="B106" s="457">
        <f>'9M.N.'!B106+'9M.E.'!B106+'9M.I.'!B106</f>
        <v>79087455</v>
      </c>
      <c r="C106" s="458">
        <f>'9M.N.'!C106+'9M.E.'!C106+'9M.I.'!C106</f>
        <v>15120197</v>
      </c>
      <c r="D106" s="459">
        <f>'9M.N.'!D106+'9M.E.'!D106+'9M.I.'!D106</f>
        <v>17035317</v>
      </c>
      <c r="E106" s="457">
        <f>'9M.N.'!E106+'9M.E.'!E106+'9M.I.'!E106</f>
        <v>2301427.64</v>
      </c>
      <c r="F106" s="458">
        <f>'9M.N.'!F106+'9M.E.'!F106+'9M.I.'!F106</f>
        <v>0</v>
      </c>
      <c r="G106" s="459">
        <f>'9M.N.'!G106+'9M.E.'!G106+'9M.I.'!G106</f>
        <v>0</v>
      </c>
      <c r="H106" s="457">
        <f>'9M.N.'!H106+'9M.E.'!H106+'9M.I.'!H106</f>
        <v>0</v>
      </c>
      <c r="I106" s="459">
        <f>'9M.N.'!I106+'9M.E.'!I106+'9M.I.'!I106</f>
        <v>6668581</v>
      </c>
      <c r="J106" s="457">
        <f>'9M.N.'!J106+'9M.E.'!J106+'9M.I.'!J106</f>
        <v>0</v>
      </c>
      <c r="K106" s="459">
        <f>'9M.N.'!K106+'9M.E.'!K106+'9M.I.'!K106</f>
        <v>0</v>
      </c>
    </row>
    <row r="107" spans="1:11" s="273" customFormat="1" ht="20.25" customHeight="1" x14ac:dyDescent="0.2">
      <c r="A107" s="280">
        <v>91</v>
      </c>
      <c r="B107" s="460">
        <f>'9M.N.'!B107+'9M.E.'!B107+'9M.I.'!B107</f>
        <v>76023499</v>
      </c>
      <c r="C107" s="461">
        <f>'9M.N.'!C107+'9M.E.'!C107+'9M.I.'!C107</f>
        <v>6651181</v>
      </c>
      <c r="D107" s="462">
        <f>'9M.N.'!D107+'9M.E.'!D107+'9M.I.'!D107</f>
        <v>14414506</v>
      </c>
      <c r="E107" s="460">
        <f>'9M.N.'!E107+'9M.E.'!E107+'9M.I.'!E107</f>
        <v>5184279.2700000005</v>
      </c>
      <c r="F107" s="461">
        <f>'9M.N.'!F107+'9M.E.'!F107+'9M.I.'!F107</f>
        <v>0</v>
      </c>
      <c r="G107" s="462">
        <f>'9M.N.'!G107+'9M.E.'!G107+'9M.I.'!G107</f>
        <v>0</v>
      </c>
      <c r="H107" s="460">
        <f>'9M.N.'!H107+'9M.E.'!H107+'9M.I.'!H107</f>
        <v>0</v>
      </c>
      <c r="I107" s="462">
        <f>'9M.N.'!I107+'9M.E.'!I107+'9M.I.'!I107</f>
        <v>0</v>
      </c>
      <c r="J107" s="460">
        <f>'9M.N.'!J107+'9M.E.'!J107+'9M.I.'!J107</f>
        <v>0</v>
      </c>
      <c r="K107" s="462">
        <f>'9M.N.'!K107+'9M.E.'!K107+'9M.I.'!K107</f>
        <v>0</v>
      </c>
    </row>
    <row r="108" spans="1:11" s="273" customFormat="1" ht="20.25" customHeight="1" x14ac:dyDescent="0.2">
      <c r="A108" s="284">
        <v>92</v>
      </c>
      <c r="B108" s="457">
        <f>'9M.N.'!B108+'9M.E.'!B108+'9M.I.'!B108</f>
        <v>39802477</v>
      </c>
      <c r="C108" s="458">
        <f>'9M.N.'!C108+'9M.E.'!C108+'9M.I.'!C108</f>
        <v>13481656</v>
      </c>
      <c r="D108" s="459">
        <f>'9M.N.'!D108+'9M.E.'!D108+'9M.I.'!D108</f>
        <v>6751419</v>
      </c>
      <c r="E108" s="457">
        <f>'9M.N.'!E108+'9M.E.'!E108+'9M.I.'!E108</f>
        <v>4151476.9299999997</v>
      </c>
      <c r="F108" s="458">
        <f>'9M.N.'!F108+'9M.E.'!F108+'9M.I.'!F108</f>
        <v>0</v>
      </c>
      <c r="G108" s="459">
        <f>'9M.N.'!G108+'9M.E.'!G108+'9M.I.'!G108</f>
        <v>0</v>
      </c>
      <c r="H108" s="457">
        <f>'9M.N.'!H108+'9M.E.'!H108+'9M.I.'!H108</f>
        <v>0</v>
      </c>
      <c r="I108" s="459">
        <f>'9M.N.'!I108+'9M.E.'!I108+'9M.I.'!I108</f>
        <v>0</v>
      </c>
      <c r="J108" s="457">
        <f>'9M.N.'!J108+'9M.E.'!J108+'9M.I.'!J108</f>
        <v>0</v>
      </c>
      <c r="K108" s="459">
        <f>'9M.N.'!K108+'9M.E.'!K108+'9M.I.'!K108</f>
        <v>0</v>
      </c>
    </row>
    <row r="109" spans="1:11" s="273" customFormat="1" ht="20.25" customHeight="1" x14ac:dyDescent="0.2">
      <c r="A109" s="280">
        <v>93</v>
      </c>
      <c r="B109" s="460">
        <f>'9M.N.'!B109+'9M.E.'!B109+'9M.I.'!B109</f>
        <v>66658876</v>
      </c>
      <c r="C109" s="461">
        <f>'9M.N.'!C109+'9M.E.'!C109+'9M.I.'!C109</f>
        <v>41476740</v>
      </c>
      <c r="D109" s="462">
        <f>'9M.N.'!D109+'9M.E.'!D109+'9M.I.'!D109</f>
        <v>9914895</v>
      </c>
      <c r="E109" s="460">
        <f>'9M.N.'!E109+'9M.E.'!E109+'9M.I.'!E109</f>
        <v>419642.55</v>
      </c>
      <c r="F109" s="461">
        <f>'9M.N.'!F109+'9M.E.'!F109+'9M.I.'!F109</f>
        <v>0</v>
      </c>
      <c r="G109" s="462">
        <f>'9M.N.'!G109+'9M.E.'!G109+'9M.I.'!G109</f>
        <v>0</v>
      </c>
      <c r="H109" s="460">
        <f>'9M.N.'!H109+'9M.E.'!H109+'9M.I.'!H109</f>
        <v>0</v>
      </c>
      <c r="I109" s="462">
        <f>'9M.N.'!I109+'9M.E.'!I109+'9M.I.'!I109</f>
        <v>10982150</v>
      </c>
      <c r="J109" s="460">
        <f>'9M.N.'!J109+'9M.E.'!J109+'9M.I.'!J109</f>
        <v>0</v>
      </c>
      <c r="K109" s="462">
        <f>'9M.N.'!K109+'9M.E.'!K109+'9M.I.'!K109</f>
        <v>0</v>
      </c>
    </row>
    <row r="110" spans="1:11" s="273" customFormat="1" ht="20.25" customHeight="1" x14ac:dyDescent="0.2">
      <c r="A110" s="284">
        <v>94</v>
      </c>
      <c r="B110" s="457">
        <f>'9M.N.'!B110+'9M.E.'!B110+'9M.I.'!B110</f>
        <v>199448095</v>
      </c>
      <c r="C110" s="458">
        <f>'9M.N.'!C110+'9M.E.'!C110+'9M.I.'!C110</f>
        <v>1013434</v>
      </c>
      <c r="D110" s="459">
        <f>'9M.N.'!D110+'9M.E.'!D110+'9M.I.'!D110</f>
        <v>3204134</v>
      </c>
      <c r="E110" s="457">
        <f>'9M.N.'!E110+'9M.E.'!E110+'9M.I.'!E110</f>
        <v>614769.77</v>
      </c>
      <c r="F110" s="458">
        <f>'9M.N.'!F110+'9M.E.'!F110+'9M.I.'!F110</f>
        <v>0</v>
      </c>
      <c r="G110" s="459">
        <f>'9M.N.'!G110+'9M.E.'!G110+'9M.I.'!G110</f>
        <v>0</v>
      </c>
      <c r="H110" s="457">
        <f>'9M.N.'!H110+'9M.E.'!H110+'9M.I.'!H110</f>
        <v>0</v>
      </c>
      <c r="I110" s="459">
        <f>'9M.N.'!I110+'9M.E.'!I110+'9M.I.'!I110</f>
        <v>0</v>
      </c>
      <c r="J110" s="457">
        <f>'9M.N.'!J110+'9M.E.'!J110+'9M.I.'!J110</f>
        <v>0</v>
      </c>
      <c r="K110" s="459">
        <f>'9M.N.'!K110+'9M.E.'!K110+'9M.I.'!K110</f>
        <v>0</v>
      </c>
    </row>
    <row r="111" spans="1:11" s="273" customFormat="1" ht="20.25" customHeight="1" x14ac:dyDescent="0.2">
      <c r="A111" s="280">
        <v>95</v>
      </c>
      <c r="B111" s="460">
        <f>'9M.N.'!B111+'9M.E.'!B111+'9M.I.'!B111</f>
        <v>23976237</v>
      </c>
      <c r="C111" s="461">
        <f>'9M.N.'!C111+'9M.E.'!C111+'9M.I.'!C111</f>
        <v>402864</v>
      </c>
      <c r="D111" s="462">
        <f>'9M.N.'!D111+'9M.E.'!D111+'9M.I.'!D111</f>
        <v>3411940</v>
      </c>
      <c r="E111" s="460">
        <f>'9M.N.'!E111+'9M.E.'!E111+'9M.I.'!E111</f>
        <v>225426.28</v>
      </c>
      <c r="F111" s="461">
        <f>'9M.N.'!F111+'9M.E.'!F111+'9M.I.'!F111</f>
        <v>0</v>
      </c>
      <c r="G111" s="462">
        <f>'9M.N.'!G111+'9M.E.'!G111+'9M.I.'!G111</f>
        <v>0</v>
      </c>
      <c r="H111" s="460">
        <f>'9M.N.'!H111+'9M.E.'!H111+'9M.I.'!H111</f>
        <v>0</v>
      </c>
      <c r="I111" s="462">
        <f>'9M.N.'!I111+'9M.E.'!I111+'9M.I.'!I111</f>
        <v>0</v>
      </c>
      <c r="J111" s="460">
        <f>'9M.N.'!J111+'9M.E.'!J111+'9M.I.'!J111</f>
        <v>0</v>
      </c>
      <c r="K111" s="462">
        <f>'9M.N.'!K111+'9M.E.'!K111+'9M.I.'!K111</f>
        <v>0</v>
      </c>
    </row>
    <row r="112" spans="1:11" s="273" customFormat="1" ht="20.25" customHeight="1" x14ac:dyDescent="0.2">
      <c r="A112" s="284">
        <v>96</v>
      </c>
      <c r="B112" s="457">
        <f>'9M.N.'!B112+'9M.E.'!B112+'9M.I.'!B112</f>
        <v>23278428</v>
      </c>
      <c r="C112" s="458">
        <f>'9M.N.'!C112+'9M.E.'!C112+'9M.I.'!C112</f>
        <v>3791654</v>
      </c>
      <c r="D112" s="459">
        <f>'9M.N.'!D112+'9M.E.'!D112+'9M.I.'!D112</f>
        <v>3458910</v>
      </c>
      <c r="E112" s="457">
        <f>'9M.N.'!E112+'9M.E.'!E112+'9M.I.'!E112</f>
        <v>9152</v>
      </c>
      <c r="F112" s="458">
        <f>'9M.N.'!F112+'9M.E.'!F112+'9M.I.'!F112</f>
        <v>0</v>
      </c>
      <c r="G112" s="459">
        <f>'9M.N.'!G112+'9M.E.'!G112+'9M.I.'!G112</f>
        <v>0</v>
      </c>
      <c r="H112" s="457">
        <f>'9M.N.'!H112+'9M.E.'!H112+'9M.I.'!H112</f>
        <v>0</v>
      </c>
      <c r="I112" s="459">
        <f>'9M.N.'!I112+'9M.E.'!I112+'9M.I.'!I112</f>
        <v>10803555</v>
      </c>
      <c r="J112" s="457">
        <f>'9M.N.'!J112+'9M.E.'!J112+'9M.I.'!J112</f>
        <v>0</v>
      </c>
      <c r="K112" s="459">
        <f>'9M.N.'!K112+'9M.E.'!K112+'9M.I.'!K112</f>
        <v>0</v>
      </c>
    </row>
    <row r="113" spans="1:11" s="273" customFormat="1" ht="20.25" customHeight="1" x14ac:dyDescent="0.2">
      <c r="A113" s="280">
        <v>97</v>
      </c>
      <c r="B113" s="460">
        <f>'9M.N.'!B113+'9M.E.'!B113+'9M.I.'!B113</f>
        <v>19496616</v>
      </c>
      <c r="C113" s="461">
        <f>'9M.N.'!C113+'9M.E.'!C113+'9M.I.'!C113</f>
        <v>4000</v>
      </c>
      <c r="D113" s="462">
        <f>'9M.N.'!D113+'9M.E.'!D113+'9M.I.'!D113</f>
        <v>4383239</v>
      </c>
      <c r="E113" s="460">
        <f>'9M.N.'!E113+'9M.E.'!E113+'9M.I.'!E113</f>
        <v>35776.71</v>
      </c>
      <c r="F113" s="461">
        <f>'9M.N.'!F113+'9M.E.'!F113+'9M.I.'!F113</f>
        <v>0</v>
      </c>
      <c r="G113" s="462">
        <f>'9M.N.'!G113+'9M.E.'!G113+'9M.I.'!G113</f>
        <v>0</v>
      </c>
      <c r="H113" s="460">
        <f>'9M.N.'!H113+'9M.E.'!H113+'9M.I.'!H113</f>
        <v>0</v>
      </c>
      <c r="I113" s="462">
        <f>'9M.N.'!I113+'9M.E.'!I113+'9M.I.'!I113</f>
        <v>1650913</v>
      </c>
      <c r="J113" s="460">
        <f>'9M.N.'!J113+'9M.E.'!J113+'9M.I.'!J113</f>
        <v>0</v>
      </c>
      <c r="K113" s="462">
        <f>'9M.N.'!K113+'9M.E.'!K113+'9M.I.'!K113</f>
        <v>0</v>
      </c>
    </row>
    <row r="114" spans="1:11" s="273" customFormat="1" ht="20.25" customHeight="1" x14ac:dyDescent="0.2">
      <c r="A114" s="284">
        <v>98</v>
      </c>
      <c r="B114" s="457">
        <f>'9M.N.'!B114+'9M.E.'!B114+'9M.I.'!B114</f>
        <v>18455594</v>
      </c>
      <c r="C114" s="458">
        <f>'9M.N.'!C114+'9M.E.'!C114+'9M.I.'!C114</f>
        <v>16733</v>
      </c>
      <c r="D114" s="459">
        <f>'9M.N.'!D114+'9M.E.'!D114+'9M.I.'!D114</f>
        <v>2181798</v>
      </c>
      <c r="E114" s="457">
        <f>'9M.N.'!E114+'9M.E.'!E114+'9M.I.'!E114</f>
        <v>686773.49</v>
      </c>
      <c r="F114" s="458">
        <f>'9M.N.'!F114+'9M.E.'!F114+'9M.I.'!F114</f>
        <v>0</v>
      </c>
      <c r="G114" s="459">
        <f>'9M.N.'!G114+'9M.E.'!G114+'9M.I.'!G114</f>
        <v>0</v>
      </c>
      <c r="H114" s="457">
        <f>'9M.N.'!H114+'9M.E.'!H114+'9M.I.'!H114</f>
        <v>2000</v>
      </c>
      <c r="I114" s="459">
        <f>'9M.N.'!I114+'9M.E.'!I114+'9M.I.'!I114</f>
        <v>3159307</v>
      </c>
      <c r="J114" s="457">
        <f>'9M.N.'!J114+'9M.E.'!J114+'9M.I.'!J114</f>
        <v>0</v>
      </c>
      <c r="K114" s="459">
        <f>'9M.N.'!K114+'9M.E.'!K114+'9M.I.'!K114</f>
        <v>0</v>
      </c>
    </row>
    <row r="115" spans="1:11" s="273" customFormat="1" ht="20.25" customHeight="1" x14ac:dyDescent="0.2">
      <c r="A115" s="280">
        <v>99</v>
      </c>
      <c r="B115" s="460">
        <f>'9M.N.'!B115+'9M.E.'!B115+'9M.I.'!B115</f>
        <v>4954950</v>
      </c>
      <c r="C115" s="461">
        <f>'9M.N.'!C115+'9M.E.'!C115+'9M.I.'!C115</f>
        <v>0</v>
      </c>
      <c r="D115" s="462">
        <f>'9M.N.'!D115+'9M.E.'!D115+'9M.I.'!D115</f>
        <v>1300000</v>
      </c>
      <c r="E115" s="460">
        <f>'9M.N.'!E115+'9M.E.'!E115+'9M.I.'!E115</f>
        <v>6803180.7199999997</v>
      </c>
      <c r="F115" s="461">
        <f>'9M.N.'!F115+'9M.E.'!F115+'9M.I.'!F115</f>
        <v>0</v>
      </c>
      <c r="G115" s="462">
        <f>'9M.N.'!G115+'9M.E.'!G115+'9M.I.'!G115</f>
        <v>0</v>
      </c>
      <c r="H115" s="460">
        <f>'9M.N.'!H115+'9M.E.'!H115+'9M.I.'!H115</f>
        <v>0</v>
      </c>
      <c r="I115" s="462">
        <f>'9M.N.'!I115+'9M.E.'!I115+'9M.I.'!I115</f>
        <v>0</v>
      </c>
      <c r="J115" s="460">
        <f>'9M.N.'!J115+'9M.E.'!J115+'9M.I.'!J115</f>
        <v>0</v>
      </c>
      <c r="K115" s="462">
        <f>'9M.N.'!K115+'9M.E.'!K115+'9M.I.'!K115</f>
        <v>0</v>
      </c>
    </row>
    <row r="116" spans="1:11" s="273" customFormat="1" ht="20.25" customHeight="1" x14ac:dyDescent="0.2">
      <c r="A116" s="284" t="s">
        <v>282</v>
      </c>
      <c r="B116" s="457">
        <f>'9M.N.'!B116+'9M.E.'!B116+'9M.I.'!B116</f>
        <v>115533236</v>
      </c>
      <c r="C116" s="458">
        <f>'9M.N.'!C116+'9M.E.'!C116+'9M.I.'!C116</f>
        <v>20925659</v>
      </c>
      <c r="D116" s="459">
        <f>'9M.N.'!D116+'9M.E.'!D116+'9M.I.'!D116</f>
        <v>58157934</v>
      </c>
      <c r="E116" s="457">
        <f>'9M.N.'!E116+'9M.E.'!E116+'9M.I.'!E116</f>
        <v>27351.08</v>
      </c>
      <c r="F116" s="458">
        <f>'9M.N.'!F116+'9M.E.'!F116+'9M.I.'!F116</f>
        <v>0</v>
      </c>
      <c r="G116" s="459">
        <f>'9M.N.'!G116+'9M.E.'!G116+'9M.I.'!G116</f>
        <v>0</v>
      </c>
      <c r="H116" s="457">
        <f>'9M.N.'!H116+'9M.E.'!H116+'9M.I.'!H116</f>
        <v>600000</v>
      </c>
      <c r="I116" s="459">
        <f>'9M.N.'!I116+'9M.E.'!I116+'9M.I.'!I116</f>
        <v>75304843</v>
      </c>
      <c r="J116" s="457">
        <f>'9M.N.'!J116+'9M.E.'!J116+'9M.I.'!J116</f>
        <v>0</v>
      </c>
      <c r="K116" s="459">
        <f>'9M.N.'!K116+'9M.E.'!K116+'9M.I.'!K116</f>
        <v>0</v>
      </c>
    </row>
    <row r="117" spans="1:11" s="273" customFormat="1" ht="20.25" customHeight="1" thickBot="1" x14ac:dyDescent="0.25">
      <c r="A117" s="286" t="s">
        <v>9</v>
      </c>
      <c r="B117" s="466">
        <f>SUM(B31:B116)</f>
        <v>4075889379287</v>
      </c>
      <c r="C117" s="467">
        <f t="shared" ref="C117:K117" si="0">SUM(C31:C116)</f>
        <v>377613307319</v>
      </c>
      <c r="D117" s="468">
        <f t="shared" si="0"/>
        <v>1292491876805</v>
      </c>
      <c r="E117" s="466">
        <f t="shared" si="0"/>
        <v>6782357498.1000004</v>
      </c>
      <c r="F117" s="467">
        <f t="shared" si="0"/>
        <v>1202702683.8900001</v>
      </c>
      <c r="G117" s="468">
        <f t="shared" si="0"/>
        <v>469503936.54000008</v>
      </c>
      <c r="H117" s="466">
        <f t="shared" si="0"/>
        <v>1068788134969</v>
      </c>
      <c r="I117" s="468">
        <f t="shared" si="0"/>
        <v>2201442537337</v>
      </c>
      <c r="J117" s="466">
        <f t="shared" si="0"/>
        <v>133417672.06</v>
      </c>
      <c r="K117" s="468">
        <f t="shared" si="0"/>
        <v>1118344298.9699998</v>
      </c>
    </row>
    <row r="118" spans="1:11" x14ac:dyDescent="0.2">
      <c r="A118" s="73"/>
      <c r="G118" s="132"/>
      <c r="H118" s="73"/>
      <c r="I118" s="73"/>
      <c r="J118" s="73"/>
      <c r="K118" s="73"/>
    </row>
    <row r="119" spans="1:11" x14ac:dyDescent="0.2">
      <c r="B119" s="132"/>
      <c r="C119" s="132"/>
      <c r="D119" s="132"/>
      <c r="H119" s="73"/>
      <c r="I119" s="73"/>
      <c r="J119" s="73"/>
      <c r="K119" s="132"/>
    </row>
    <row r="120" spans="1:11" x14ac:dyDescent="0.2">
      <c r="A120" s="133"/>
      <c r="B120" s="132"/>
      <c r="C120" s="132"/>
      <c r="D120" s="132"/>
      <c r="E120" s="130"/>
      <c r="F120" s="130"/>
      <c r="H120" s="73"/>
      <c r="I120" s="73"/>
      <c r="J120" s="73"/>
      <c r="K120" s="129"/>
    </row>
    <row r="121" spans="1:11" x14ac:dyDescent="0.2">
      <c r="A121" s="133"/>
      <c r="B121" s="132"/>
      <c r="C121" s="132"/>
      <c r="D121" s="132"/>
      <c r="H121" s="73"/>
      <c r="I121" s="73"/>
      <c r="J121" s="73"/>
      <c r="K121" s="73"/>
    </row>
    <row r="122" spans="1:11" x14ac:dyDescent="0.2">
      <c r="A122" s="133"/>
      <c r="B122" s="132"/>
      <c r="C122" s="132"/>
      <c r="D122" s="132"/>
      <c r="H122" s="73"/>
      <c r="I122" s="73"/>
      <c r="J122" s="73"/>
      <c r="K122" s="73"/>
    </row>
    <row r="123" spans="1:11" x14ac:dyDescent="0.2">
      <c r="B123" s="132"/>
      <c r="C123" s="132"/>
      <c r="D123" s="132"/>
      <c r="H123" s="73"/>
      <c r="I123" s="73"/>
      <c r="J123" s="73"/>
      <c r="K123" s="73"/>
    </row>
    <row r="124" spans="1:11" x14ac:dyDescent="0.2">
      <c r="A124" s="73"/>
      <c r="B124" s="73"/>
      <c r="C124" s="73"/>
      <c r="D124" s="73"/>
      <c r="E124" s="73"/>
      <c r="F124" s="73"/>
      <c r="G124" s="73"/>
      <c r="H124" s="73"/>
      <c r="I124" s="73"/>
      <c r="J124" s="73"/>
      <c r="K124" s="73"/>
    </row>
    <row r="125" spans="1:11" x14ac:dyDescent="0.2">
      <c r="A125" s="73"/>
      <c r="B125" s="73"/>
      <c r="C125" s="73"/>
      <c r="D125" s="73"/>
      <c r="E125" s="73"/>
      <c r="F125" s="73"/>
      <c r="G125" s="73"/>
      <c r="H125" s="73"/>
      <c r="I125" s="73"/>
      <c r="J125" s="73"/>
      <c r="K125" s="73"/>
    </row>
    <row r="126" spans="1:11" x14ac:dyDescent="0.2">
      <c r="A126" s="73"/>
      <c r="B126" s="73"/>
      <c r="C126" s="73"/>
      <c r="D126" s="73"/>
      <c r="E126" s="73"/>
      <c r="F126" s="73"/>
      <c r="G126" s="73"/>
      <c r="H126" s="73"/>
      <c r="I126" s="73"/>
      <c r="J126" s="73"/>
      <c r="K126" s="73"/>
    </row>
    <row r="127" spans="1:11" x14ac:dyDescent="0.2">
      <c r="A127" s="73"/>
      <c r="B127" s="73"/>
      <c r="C127" s="73"/>
      <c r="D127" s="73"/>
      <c r="E127" s="73"/>
      <c r="F127" s="73"/>
      <c r="G127" s="73"/>
      <c r="H127" s="73"/>
      <c r="I127" s="73"/>
      <c r="J127" s="73"/>
      <c r="K127" s="73"/>
    </row>
    <row r="128" spans="1:11" x14ac:dyDescent="0.2">
      <c r="A128" s="73"/>
      <c r="B128" s="73"/>
      <c r="C128" s="73"/>
      <c r="D128" s="73"/>
      <c r="E128" s="73"/>
      <c r="F128" s="73"/>
      <c r="G128" s="73"/>
      <c r="H128" s="73"/>
      <c r="I128" s="73"/>
      <c r="J128" s="73"/>
      <c r="K128" s="73"/>
    </row>
    <row r="129" spans="1:11" x14ac:dyDescent="0.2">
      <c r="A129" s="73"/>
      <c r="B129" s="73"/>
      <c r="C129" s="73"/>
      <c r="D129" s="73"/>
      <c r="E129" s="73"/>
      <c r="F129" s="73"/>
      <c r="G129" s="73"/>
      <c r="H129" s="73"/>
      <c r="I129" s="73"/>
      <c r="J129" s="73"/>
      <c r="K129" s="73"/>
    </row>
    <row r="130" spans="1:11" x14ac:dyDescent="0.2">
      <c r="A130" s="73"/>
      <c r="B130" s="73"/>
      <c r="C130" s="73"/>
      <c r="D130" s="73"/>
      <c r="E130" s="73"/>
      <c r="F130" s="73"/>
      <c r="G130" s="73"/>
      <c r="H130" s="73"/>
      <c r="I130" s="73"/>
      <c r="J130" s="73"/>
      <c r="K130" s="73"/>
    </row>
    <row r="131" spans="1:11" x14ac:dyDescent="0.2">
      <c r="A131" s="73"/>
      <c r="B131" s="73"/>
      <c r="C131" s="73"/>
      <c r="D131" s="73"/>
      <c r="E131" s="73"/>
      <c r="F131" s="73"/>
      <c r="G131" s="73"/>
      <c r="H131" s="73"/>
      <c r="I131" s="73"/>
      <c r="J131" s="73"/>
      <c r="K131" s="73"/>
    </row>
    <row r="132" spans="1:11" x14ac:dyDescent="0.2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</row>
    <row r="133" spans="1:11" x14ac:dyDescent="0.2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</row>
    <row r="134" spans="1:11" x14ac:dyDescent="0.2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</row>
    <row r="135" spans="1:11" x14ac:dyDescent="0.2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</row>
    <row r="136" spans="1:11" x14ac:dyDescent="0.2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</row>
    <row r="137" spans="1:11" x14ac:dyDescent="0.2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</row>
    <row r="138" spans="1:11" x14ac:dyDescent="0.2">
      <c r="A138" s="73"/>
      <c r="B138" s="73"/>
      <c r="C138" s="73"/>
      <c r="D138" s="73"/>
      <c r="E138" s="73"/>
      <c r="F138" s="73"/>
      <c r="G138" s="73"/>
      <c r="H138" s="73"/>
      <c r="I138" s="73"/>
      <c r="J138" s="73"/>
      <c r="K138" s="73"/>
    </row>
    <row r="139" spans="1:11" x14ac:dyDescent="0.2">
      <c r="A139" s="73"/>
      <c r="B139" s="73"/>
      <c r="C139" s="73"/>
      <c r="D139" s="73"/>
      <c r="E139" s="73"/>
      <c r="F139" s="73"/>
      <c r="G139" s="73"/>
      <c r="H139" s="73"/>
      <c r="I139" s="73"/>
      <c r="J139" s="73"/>
      <c r="K139" s="73"/>
    </row>
    <row r="140" spans="1:11" x14ac:dyDescent="0.2">
      <c r="A140" s="73"/>
      <c r="B140" s="73"/>
      <c r="C140" s="73"/>
      <c r="D140" s="73"/>
      <c r="E140" s="73"/>
      <c r="F140" s="73"/>
      <c r="G140" s="73"/>
      <c r="H140" s="73"/>
      <c r="I140" s="73"/>
      <c r="J140" s="73"/>
      <c r="K140" s="73"/>
    </row>
    <row r="141" spans="1:11" x14ac:dyDescent="0.2">
      <c r="A141" s="73"/>
      <c r="B141" s="73"/>
      <c r="C141" s="73"/>
      <c r="D141" s="73"/>
      <c r="E141" s="73"/>
      <c r="F141" s="73"/>
      <c r="G141" s="73"/>
      <c r="H141" s="73"/>
      <c r="I141" s="73"/>
      <c r="J141" s="73"/>
      <c r="K141" s="73"/>
    </row>
    <row r="142" spans="1:11" x14ac:dyDescent="0.2">
      <c r="A142" s="73"/>
      <c r="B142" s="73"/>
      <c r="C142" s="73"/>
      <c r="D142" s="73"/>
      <c r="E142" s="73"/>
      <c r="F142" s="73"/>
      <c r="G142" s="73"/>
      <c r="H142" s="73"/>
      <c r="I142" s="73"/>
      <c r="J142" s="73"/>
      <c r="K142" s="73"/>
    </row>
    <row r="143" spans="1:11" x14ac:dyDescent="0.2">
      <c r="A143" s="73"/>
      <c r="B143" s="73"/>
      <c r="C143" s="73"/>
      <c r="D143" s="73"/>
      <c r="E143" s="73"/>
      <c r="F143" s="73"/>
      <c r="G143" s="73"/>
      <c r="H143" s="73"/>
      <c r="I143" s="73"/>
      <c r="J143" s="73"/>
      <c r="K143" s="73"/>
    </row>
    <row r="144" spans="1:11" x14ac:dyDescent="0.2">
      <c r="A144" s="73"/>
      <c r="B144" s="73"/>
      <c r="C144" s="73"/>
      <c r="D144" s="73"/>
      <c r="E144" s="73"/>
      <c r="F144" s="73"/>
      <c r="G144" s="73"/>
      <c r="H144" s="73"/>
      <c r="I144" s="73"/>
      <c r="J144" s="73"/>
      <c r="K144" s="73"/>
    </row>
    <row r="145" spans="1:11" x14ac:dyDescent="0.2">
      <c r="A145" s="73"/>
      <c r="B145" s="73"/>
      <c r="C145" s="73"/>
      <c r="D145" s="73"/>
      <c r="E145" s="73"/>
      <c r="F145" s="73"/>
      <c r="G145" s="73"/>
      <c r="H145" s="73"/>
      <c r="I145" s="73"/>
      <c r="J145" s="73"/>
      <c r="K145" s="73"/>
    </row>
    <row r="146" spans="1:11" x14ac:dyDescent="0.2">
      <c r="A146" s="73"/>
      <c r="B146" s="73"/>
      <c r="C146" s="73"/>
      <c r="D146" s="73"/>
      <c r="E146" s="73"/>
      <c r="F146" s="73"/>
      <c r="G146" s="73"/>
      <c r="H146" s="73"/>
      <c r="I146" s="73"/>
      <c r="J146" s="73"/>
      <c r="K146" s="73"/>
    </row>
    <row r="147" spans="1:11" x14ac:dyDescent="0.2">
      <c r="A147" s="73"/>
      <c r="B147" s="73"/>
      <c r="C147" s="73"/>
      <c r="D147" s="73"/>
      <c r="E147" s="73"/>
      <c r="F147" s="73"/>
      <c r="G147" s="73"/>
      <c r="H147" s="73"/>
      <c r="I147" s="73"/>
      <c r="J147" s="73"/>
      <c r="K147" s="73"/>
    </row>
    <row r="148" spans="1:11" x14ac:dyDescent="0.2">
      <c r="A148" s="73"/>
      <c r="B148" s="73"/>
      <c r="C148" s="73"/>
      <c r="D148" s="73"/>
      <c r="E148" s="73"/>
      <c r="F148" s="73"/>
      <c r="G148" s="73"/>
      <c r="H148" s="73"/>
      <c r="I148" s="73"/>
      <c r="J148" s="73"/>
      <c r="K148" s="73"/>
    </row>
    <row r="149" spans="1:11" x14ac:dyDescent="0.2">
      <c r="A149" s="73"/>
      <c r="B149" s="73"/>
      <c r="C149" s="73"/>
      <c r="D149" s="73"/>
      <c r="E149" s="73"/>
      <c r="F149" s="73"/>
      <c r="G149" s="73"/>
      <c r="H149" s="73"/>
      <c r="I149" s="73"/>
      <c r="J149" s="73"/>
      <c r="K149" s="73"/>
    </row>
    <row r="150" spans="1:11" x14ac:dyDescent="0.2">
      <c r="A150" s="73"/>
      <c r="B150" s="73"/>
      <c r="C150" s="73"/>
      <c r="D150" s="73"/>
      <c r="E150" s="73"/>
      <c r="F150" s="73"/>
      <c r="G150" s="73"/>
      <c r="H150" s="73"/>
      <c r="I150" s="73"/>
      <c r="J150" s="73"/>
      <c r="K150" s="73"/>
    </row>
    <row r="151" spans="1:11" x14ac:dyDescent="0.2">
      <c r="A151" s="73"/>
      <c r="B151" s="73"/>
      <c r="C151" s="73"/>
      <c r="D151" s="73"/>
      <c r="E151" s="73"/>
      <c r="F151" s="73"/>
      <c r="G151" s="73"/>
      <c r="H151" s="73"/>
      <c r="I151" s="73"/>
      <c r="J151" s="73"/>
      <c r="K151" s="73"/>
    </row>
    <row r="152" spans="1:11" x14ac:dyDescent="0.2">
      <c r="A152" s="73"/>
      <c r="B152" s="73"/>
      <c r="C152" s="73"/>
      <c r="D152" s="73"/>
      <c r="E152" s="73"/>
      <c r="F152" s="73"/>
      <c r="G152" s="73"/>
      <c r="H152" s="73"/>
      <c r="I152" s="73"/>
      <c r="J152" s="73"/>
      <c r="K152" s="73"/>
    </row>
    <row r="153" spans="1:11" x14ac:dyDescent="0.2">
      <c r="A153" s="73"/>
      <c r="B153" s="73"/>
      <c r="C153" s="73"/>
      <c r="D153" s="73"/>
      <c r="E153" s="73"/>
      <c r="F153" s="73"/>
      <c r="G153" s="73"/>
      <c r="H153" s="73"/>
      <c r="I153" s="73"/>
      <c r="J153" s="73"/>
      <c r="K153" s="73"/>
    </row>
    <row r="154" spans="1:11" x14ac:dyDescent="0.2">
      <c r="A154" s="73"/>
      <c r="B154" s="73"/>
      <c r="C154" s="73"/>
      <c r="D154" s="73"/>
      <c r="E154" s="73"/>
      <c r="F154" s="73"/>
      <c r="G154" s="73"/>
      <c r="H154" s="73"/>
      <c r="I154" s="73"/>
      <c r="J154" s="73"/>
      <c r="K154" s="73"/>
    </row>
    <row r="155" spans="1:11" x14ac:dyDescent="0.2">
      <c r="A155" s="73"/>
      <c r="B155" s="73"/>
      <c r="C155" s="73"/>
      <c r="D155" s="73"/>
      <c r="E155" s="73"/>
      <c r="F155" s="73"/>
      <c r="G155" s="73"/>
      <c r="H155" s="73"/>
      <c r="I155" s="73"/>
      <c r="J155" s="73"/>
      <c r="K155" s="73"/>
    </row>
  </sheetData>
  <mergeCells count="22">
    <mergeCell ref="H12:H13"/>
    <mergeCell ref="I12:I13"/>
    <mergeCell ref="J12:J13"/>
    <mergeCell ref="K12:K13"/>
    <mergeCell ref="B12:B13"/>
    <mergeCell ref="C12:C13"/>
    <mergeCell ref="D12:D13"/>
    <mergeCell ref="E12:E13"/>
    <mergeCell ref="F12:F13"/>
    <mergeCell ref="G12:G13"/>
    <mergeCell ref="A8:K8"/>
    <mergeCell ref="A9:K9"/>
    <mergeCell ref="B11:D11"/>
    <mergeCell ref="E11:G11"/>
    <mergeCell ref="H11:I11"/>
    <mergeCell ref="J11:K11"/>
    <mergeCell ref="A7:K7"/>
    <mergeCell ref="A2:K2"/>
    <mergeCell ref="A3:K3"/>
    <mergeCell ref="A4:K4"/>
    <mergeCell ref="A5:K5"/>
    <mergeCell ref="A6:K6"/>
  </mergeCells>
  <printOptions horizontalCentered="1"/>
  <pageMargins left="0.31496062992125984" right="0.19685039370078741" top="0.39370078740157483" bottom="0.23622047244094491" header="0" footer="0.23622047244094491"/>
  <pageSetup scale="60" firstPageNumber="61" fitToHeight="0" orientation="portrait" useFirstPageNumber="1" r:id="rId1"/>
  <headerFooter>
    <oddFooter>&amp;R&amp;P</oddFooter>
  </headerFooter>
  <rowBreaks count="1" manualBreakCount="1">
    <brk id="74" max="8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syncVertical="1" syncRef="A1" transitionEvaluation="1" codeName="Hoja52">
    <pageSetUpPr fitToPage="1"/>
  </sheetPr>
  <dimension ref="A1:M155"/>
  <sheetViews>
    <sheetView showGridLines="0" view="pageBreakPreview" zoomScale="70" zoomScaleNormal="64" zoomScaleSheetLayoutView="70" workbookViewId="0"/>
  </sheetViews>
  <sheetFormatPr baseColWidth="10" defaultColWidth="9.7109375" defaultRowHeight="12.75" x14ac:dyDescent="0.2"/>
  <cols>
    <col min="1" max="1" width="16.7109375" style="81" customWidth="1"/>
    <col min="2" max="2" width="18.140625" style="81" bestFit="1" customWidth="1"/>
    <col min="3" max="3" width="18.140625" style="81" customWidth="1"/>
    <col min="4" max="4" width="16.85546875" style="81" customWidth="1"/>
    <col min="5" max="7" width="13.5703125" style="81" customWidth="1"/>
    <col min="8" max="9" width="15.5703125" style="81" customWidth="1"/>
    <col min="10" max="11" width="13.5703125" style="81" customWidth="1"/>
    <col min="12" max="12" width="7.7109375" style="82" customWidth="1"/>
    <col min="13" max="13" width="3.7109375" style="82" customWidth="1"/>
    <col min="14" max="16384" width="9.7109375" style="82"/>
  </cols>
  <sheetData>
    <row r="1" spans="1:13" x14ac:dyDescent="0.2">
      <c r="L1" s="74"/>
    </row>
    <row r="2" spans="1:13" ht="22.5" customHeight="1" x14ac:dyDescent="0.2">
      <c r="A2" s="690" t="s">
        <v>275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</row>
    <row r="3" spans="1:13" ht="22.5" customHeight="1" x14ac:dyDescent="0.2">
      <c r="A3" s="690" t="s">
        <v>276</v>
      </c>
      <c r="B3" s="690"/>
      <c r="C3" s="690"/>
      <c r="D3" s="690"/>
      <c r="E3" s="690"/>
      <c r="F3" s="690"/>
      <c r="G3" s="690"/>
      <c r="H3" s="690"/>
      <c r="I3" s="690"/>
      <c r="J3" s="690"/>
      <c r="K3" s="690"/>
    </row>
    <row r="4" spans="1:13" s="83" customFormat="1" ht="15.75" customHeight="1" x14ac:dyDescent="0.2">
      <c r="A4" s="691"/>
      <c r="B4" s="691"/>
      <c r="C4" s="691"/>
      <c r="D4" s="691"/>
      <c r="E4" s="691"/>
      <c r="F4" s="691"/>
      <c r="G4" s="691"/>
      <c r="H4" s="691"/>
      <c r="I4" s="691"/>
      <c r="J4" s="691"/>
      <c r="K4" s="691"/>
      <c r="L4" s="267"/>
    </row>
    <row r="5" spans="1:13" s="83" customFormat="1" ht="15" x14ac:dyDescent="0.25">
      <c r="A5" s="692" t="s">
        <v>284</v>
      </c>
      <c r="B5" s="692"/>
      <c r="C5" s="692"/>
      <c r="D5" s="692"/>
      <c r="E5" s="692"/>
      <c r="F5" s="692"/>
      <c r="G5" s="692"/>
      <c r="H5" s="692"/>
      <c r="I5" s="692"/>
      <c r="J5" s="692"/>
      <c r="K5" s="692"/>
    </row>
    <row r="6" spans="1:13" s="83" customFormat="1" ht="14.25" customHeight="1" x14ac:dyDescent="0.2">
      <c r="A6" s="663"/>
      <c r="B6" s="663"/>
      <c r="C6" s="663"/>
      <c r="D6" s="663"/>
      <c r="E6" s="663"/>
      <c r="F6" s="663"/>
      <c r="G6" s="663"/>
      <c r="H6" s="663"/>
      <c r="I6" s="663"/>
      <c r="J6" s="663"/>
      <c r="K6" s="663"/>
    </row>
    <row r="7" spans="1:13" s="83" customFormat="1" ht="15" x14ac:dyDescent="0.2">
      <c r="A7" s="689" t="s">
        <v>153</v>
      </c>
      <c r="B7" s="689"/>
      <c r="C7" s="689"/>
      <c r="D7" s="689"/>
      <c r="E7" s="689"/>
      <c r="F7" s="689"/>
      <c r="G7" s="689"/>
      <c r="H7" s="689"/>
      <c r="I7" s="689"/>
      <c r="J7" s="689"/>
      <c r="K7" s="689"/>
    </row>
    <row r="8" spans="1:13" s="83" customFormat="1" ht="16.5" customHeight="1" x14ac:dyDescent="0.25">
      <c r="A8" s="693"/>
      <c r="B8" s="693"/>
      <c r="C8" s="693"/>
      <c r="D8" s="693"/>
      <c r="E8" s="693"/>
      <c r="F8" s="693"/>
      <c r="G8" s="693"/>
      <c r="H8" s="693"/>
      <c r="I8" s="693"/>
      <c r="J8" s="693"/>
      <c r="K8" s="693"/>
    </row>
    <row r="9" spans="1:13" s="83" customFormat="1" ht="15" x14ac:dyDescent="0.2">
      <c r="A9" s="689" t="s">
        <v>22</v>
      </c>
      <c r="B9" s="689"/>
      <c r="C9" s="689"/>
      <c r="D9" s="689"/>
      <c r="E9" s="689"/>
      <c r="F9" s="689"/>
      <c r="G9" s="689"/>
      <c r="H9" s="689"/>
      <c r="I9" s="689"/>
      <c r="J9" s="689"/>
      <c r="K9" s="689"/>
    </row>
    <row r="10" spans="1:13" s="83" customFormat="1" ht="21" customHeight="1" thickBot="1" x14ac:dyDescent="0.25">
      <c r="A10" s="268"/>
      <c r="B10" s="250"/>
      <c r="C10" s="250"/>
      <c r="D10" s="268"/>
      <c r="E10" s="250"/>
      <c r="F10" s="250"/>
      <c r="G10" s="268"/>
      <c r="H10" s="250"/>
      <c r="I10" s="268"/>
      <c r="J10" s="250"/>
      <c r="K10" s="250"/>
    </row>
    <row r="11" spans="1:13" ht="24.75" customHeight="1" x14ac:dyDescent="0.2">
      <c r="A11" s="287" t="s">
        <v>277</v>
      </c>
      <c r="B11" s="694" t="s">
        <v>228</v>
      </c>
      <c r="C11" s="695"/>
      <c r="D11" s="696"/>
      <c r="E11" s="697" t="s">
        <v>229</v>
      </c>
      <c r="F11" s="697"/>
      <c r="G11" s="697"/>
      <c r="H11" s="694" t="s">
        <v>228</v>
      </c>
      <c r="I11" s="696"/>
      <c r="J11" s="694" t="s">
        <v>229</v>
      </c>
      <c r="K11" s="696"/>
      <c r="L11" s="74"/>
    </row>
    <row r="12" spans="1:13" x14ac:dyDescent="0.2">
      <c r="A12" s="288" t="s">
        <v>47</v>
      </c>
      <c r="B12" s="702" t="s">
        <v>230</v>
      </c>
      <c r="C12" s="704" t="s">
        <v>231</v>
      </c>
      <c r="D12" s="706" t="s">
        <v>278</v>
      </c>
      <c r="E12" s="702" t="s">
        <v>230</v>
      </c>
      <c r="F12" s="708" t="s">
        <v>231</v>
      </c>
      <c r="G12" s="706" t="s">
        <v>278</v>
      </c>
      <c r="H12" s="698" t="s">
        <v>279</v>
      </c>
      <c r="I12" s="700" t="s">
        <v>280</v>
      </c>
      <c r="J12" s="698" t="s">
        <v>279</v>
      </c>
      <c r="K12" s="700" t="s">
        <v>280</v>
      </c>
      <c r="L12" s="74"/>
      <c r="M12" s="74"/>
    </row>
    <row r="13" spans="1:13" ht="13.5" thickBot="1" x14ac:dyDescent="0.25">
      <c r="A13" s="289"/>
      <c r="B13" s="703"/>
      <c r="C13" s="705"/>
      <c r="D13" s="707"/>
      <c r="E13" s="703"/>
      <c r="F13" s="709"/>
      <c r="G13" s="707"/>
      <c r="H13" s="699"/>
      <c r="I13" s="701"/>
      <c r="J13" s="699"/>
      <c r="K13" s="701"/>
      <c r="L13" s="74"/>
    </row>
    <row r="14" spans="1:13" s="273" customFormat="1" ht="15" hidden="1" customHeight="1" x14ac:dyDescent="0.2">
      <c r="A14" s="272" t="s">
        <v>281</v>
      </c>
      <c r="B14" s="281">
        <v>21849543</v>
      </c>
      <c r="C14" s="282">
        <v>0</v>
      </c>
      <c r="D14" s="283">
        <v>0</v>
      </c>
      <c r="E14" s="281">
        <v>0</v>
      </c>
      <c r="F14" s="282">
        <v>0</v>
      </c>
      <c r="G14" s="283">
        <v>0</v>
      </c>
      <c r="H14" s="281">
        <v>0</v>
      </c>
      <c r="I14" s="283">
        <v>2690056</v>
      </c>
      <c r="J14" s="281">
        <v>0</v>
      </c>
      <c r="K14" s="291">
        <v>0</v>
      </c>
    </row>
    <row r="15" spans="1:13" s="273" customFormat="1" ht="15" hidden="1" customHeight="1" x14ac:dyDescent="0.2">
      <c r="A15" s="274">
        <v>1</v>
      </c>
      <c r="B15" s="281">
        <v>57566048</v>
      </c>
      <c r="C15" s="282">
        <v>0</v>
      </c>
      <c r="D15" s="283">
        <v>200000</v>
      </c>
      <c r="E15" s="281">
        <v>0</v>
      </c>
      <c r="F15" s="282">
        <v>0</v>
      </c>
      <c r="G15" s="283">
        <v>0</v>
      </c>
      <c r="H15" s="281">
        <v>0</v>
      </c>
      <c r="I15" s="283">
        <v>3172140</v>
      </c>
      <c r="J15" s="281">
        <v>0</v>
      </c>
      <c r="K15" s="291">
        <v>0</v>
      </c>
    </row>
    <row r="16" spans="1:13" s="273" customFormat="1" ht="15" hidden="1" customHeight="1" x14ac:dyDescent="0.2">
      <c r="A16" s="274">
        <v>2</v>
      </c>
      <c r="B16" s="281">
        <v>65091974</v>
      </c>
      <c r="C16" s="282">
        <v>0</v>
      </c>
      <c r="D16" s="283">
        <v>0</v>
      </c>
      <c r="E16" s="281">
        <v>0</v>
      </c>
      <c r="F16" s="282">
        <v>0</v>
      </c>
      <c r="G16" s="283">
        <v>0</v>
      </c>
      <c r="H16" s="281">
        <v>200000</v>
      </c>
      <c r="I16" s="283">
        <v>12358740</v>
      </c>
      <c r="J16" s="281">
        <v>0</v>
      </c>
      <c r="K16" s="291">
        <v>0</v>
      </c>
    </row>
    <row r="17" spans="1:11" s="273" customFormat="1" ht="15" hidden="1" customHeight="1" x14ac:dyDescent="0.2">
      <c r="A17" s="274">
        <v>3</v>
      </c>
      <c r="B17" s="281">
        <v>112335391</v>
      </c>
      <c r="C17" s="282">
        <v>0</v>
      </c>
      <c r="D17" s="283">
        <v>0</v>
      </c>
      <c r="E17" s="281">
        <v>0</v>
      </c>
      <c r="F17" s="282">
        <v>0</v>
      </c>
      <c r="G17" s="283">
        <v>0</v>
      </c>
      <c r="H17" s="281">
        <v>0</v>
      </c>
      <c r="I17" s="283">
        <v>34986153</v>
      </c>
      <c r="J17" s="281">
        <v>0</v>
      </c>
      <c r="K17" s="291">
        <v>0</v>
      </c>
    </row>
    <row r="18" spans="1:11" s="273" customFormat="1" ht="15" hidden="1" customHeight="1" x14ac:dyDescent="0.2">
      <c r="A18" s="274">
        <v>4</v>
      </c>
      <c r="B18" s="281">
        <v>141385675</v>
      </c>
      <c r="C18" s="282">
        <v>0</v>
      </c>
      <c r="D18" s="283">
        <v>0</v>
      </c>
      <c r="E18" s="281">
        <v>0</v>
      </c>
      <c r="F18" s="282">
        <v>0</v>
      </c>
      <c r="G18" s="283">
        <v>0</v>
      </c>
      <c r="H18" s="281">
        <v>0</v>
      </c>
      <c r="I18" s="283">
        <v>42712903</v>
      </c>
      <c r="J18" s="281">
        <v>0</v>
      </c>
      <c r="K18" s="291">
        <v>0</v>
      </c>
    </row>
    <row r="19" spans="1:11" s="273" customFormat="1" ht="15" hidden="1" customHeight="1" x14ac:dyDescent="0.2">
      <c r="A19" s="274">
        <v>5</v>
      </c>
      <c r="B19" s="281">
        <v>147820500</v>
      </c>
      <c r="C19" s="282">
        <v>0</v>
      </c>
      <c r="D19" s="283">
        <v>28227</v>
      </c>
      <c r="E19" s="281">
        <v>0</v>
      </c>
      <c r="F19" s="282">
        <v>0</v>
      </c>
      <c r="G19" s="283">
        <v>0</v>
      </c>
      <c r="H19" s="281">
        <v>300000</v>
      </c>
      <c r="I19" s="283">
        <v>66013614</v>
      </c>
      <c r="J19" s="281">
        <v>0</v>
      </c>
      <c r="K19" s="291">
        <v>0</v>
      </c>
    </row>
    <row r="20" spans="1:11" s="273" customFormat="1" ht="15" hidden="1" customHeight="1" x14ac:dyDescent="0.2">
      <c r="A20" s="274">
        <v>6</v>
      </c>
      <c r="B20" s="281">
        <v>173564064</v>
      </c>
      <c r="C20" s="282">
        <v>0</v>
      </c>
      <c r="D20" s="283">
        <v>0</v>
      </c>
      <c r="E20" s="281">
        <v>0</v>
      </c>
      <c r="F20" s="282">
        <v>0</v>
      </c>
      <c r="G20" s="283">
        <v>0</v>
      </c>
      <c r="H20" s="281">
        <v>0</v>
      </c>
      <c r="I20" s="283">
        <v>61999684</v>
      </c>
      <c r="J20" s="281">
        <v>0</v>
      </c>
      <c r="K20" s="291">
        <v>0</v>
      </c>
    </row>
    <row r="21" spans="1:11" s="273" customFormat="1" ht="15" hidden="1" customHeight="1" x14ac:dyDescent="0.2">
      <c r="A21" s="274">
        <v>7</v>
      </c>
      <c r="B21" s="281">
        <v>216833309</v>
      </c>
      <c r="C21" s="282">
        <v>0</v>
      </c>
      <c r="D21" s="283">
        <v>25000</v>
      </c>
      <c r="E21" s="281">
        <v>27242.15</v>
      </c>
      <c r="F21" s="282">
        <v>0</v>
      </c>
      <c r="G21" s="283">
        <v>0</v>
      </c>
      <c r="H21" s="281">
        <v>200000</v>
      </c>
      <c r="I21" s="283">
        <v>84958272</v>
      </c>
      <c r="J21" s="281">
        <v>0</v>
      </c>
      <c r="K21" s="291">
        <v>0</v>
      </c>
    </row>
    <row r="22" spans="1:11" s="273" customFormat="1" ht="15" hidden="1" customHeight="1" x14ac:dyDescent="0.2">
      <c r="A22" s="274">
        <v>8</v>
      </c>
      <c r="B22" s="281">
        <v>230960964</v>
      </c>
      <c r="C22" s="282">
        <v>0</v>
      </c>
      <c r="D22" s="283">
        <v>0</v>
      </c>
      <c r="E22" s="281">
        <v>0</v>
      </c>
      <c r="F22" s="282">
        <v>0</v>
      </c>
      <c r="G22" s="283">
        <v>0</v>
      </c>
      <c r="H22" s="281">
        <v>0</v>
      </c>
      <c r="I22" s="283">
        <v>91238257</v>
      </c>
      <c r="J22" s="281">
        <v>0</v>
      </c>
      <c r="K22" s="291">
        <v>0</v>
      </c>
    </row>
    <row r="23" spans="1:11" s="273" customFormat="1" ht="15" hidden="1" customHeight="1" x14ac:dyDescent="0.2">
      <c r="A23" s="274">
        <v>9</v>
      </c>
      <c r="B23" s="281">
        <v>219750573</v>
      </c>
      <c r="C23" s="282">
        <v>0</v>
      </c>
      <c r="D23" s="283">
        <v>0</v>
      </c>
      <c r="E23" s="281">
        <v>0</v>
      </c>
      <c r="F23" s="282">
        <v>0</v>
      </c>
      <c r="G23" s="283">
        <v>0</v>
      </c>
      <c r="H23" s="281">
        <v>0</v>
      </c>
      <c r="I23" s="283">
        <v>94696031</v>
      </c>
      <c r="J23" s="281">
        <v>0</v>
      </c>
      <c r="K23" s="291">
        <v>0</v>
      </c>
    </row>
    <row r="24" spans="1:11" s="273" customFormat="1" ht="15" hidden="1" customHeight="1" x14ac:dyDescent="0.2">
      <c r="A24" s="274">
        <v>10</v>
      </c>
      <c r="B24" s="281">
        <v>224591084</v>
      </c>
      <c r="C24" s="282">
        <v>0</v>
      </c>
      <c r="D24" s="283">
        <v>35350</v>
      </c>
      <c r="E24" s="281">
        <v>0</v>
      </c>
      <c r="F24" s="282">
        <v>0</v>
      </c>
      <c r="G24" s="283">
        <v>0</v>
      </c>
      <c r="H24" s="281">
        <v>35350</v>
      </c>
      <c r="I24" s="283">
        <v>91411514</v>
      </c>
      <c r="J24" s="281">
        <v>0</v>
      </c>
      <c r="K24" s="291">
        <v>0</v>
      </c>
    </row>
    <row r="25" spans="1:11" s="273" customFormat="1" ht="15" hidden="1" customHeight="1" x14ac:dyDescent="0.2">
      <c r="A25" s="274">
        <v>11</v>
      </c>
      <c r="B25" s="281">
        <v>222949597</v>
      </c>
      <c r="C25" s="282">
        <v>0</v>
      </c>
      <c r="D25" s="283">
        <v>28227</v>
      </c>
      <c r="E25" s="281">
        <v>0</v>
      </c>
      <c r="F25" s="282">
        <v>0</v>
      </c>
      <c r="G25" s="283">
        <v>0</v>
      </c>
      <c r="H25" s="281">
        <v>0</v>
      </c>
      <c r="I25" s="283">
        <v>94644063</v>
      </c>
      <c r="J25" s="281">
        <v>0</v>
      </c>
      <c r="K25" s="291">
        <v>0</v>
      </c>
    </row>
    <row r="26" spans="1:11" s="273" customFormat="1" ht="15" hidden="1" customHeight="1" x14ac:dyDescent="0.2">
      <c r="A26" s="274">
        <v>12</v>
      </c>
      <c r="B26" s="281">
        <v>222632720</v>
      </c>
      <c r="C26" s="282">
        <v>188604</v>
      </c>
      <c r="D26" s="283">
        <v>1827672</v>
      </c>
      <c r="E26" s="281">
        <v>158302</v>
      </c>
      <c r="F26" s="282">
        <v>0</v>
      </c>
      <c r="G26" s="283">
        <v>0</v>
      </c>
      <c r="H26" s="281">
        <v>0</v>
      </c>
      <c r="I26" s="283">
        <v>86901810</v>
      </c>
      <c r="J26" s="281">
        <v>0</v>
      </c>
      <c r="K26" s="291">
        <v>0</v>
      </c>
    </row>
    <row r="27" spans="1:11" s="273" customFormat="1" ht="15" hidden="1" customHeight="1" x14ac:dyDescent="0.2">
      <c r="A27" s="274">
        <v>13</v>
      </c>
      <c r="B27" s="281">
        <v>232123392</v>
      </c>
      <c r="C27" s="282">
        <v>1320963</v>
      </c>
      <c r="D27" s="283">
        <v>5717765</v>
      </c>
      <c r="E27" s="281">
        <v>0</v>
      </c>
      <c r="F27" s="282">
        <v>0</v>
      </c>
      <c r="G27" s="283">
        <v>0</v>
      </c>
      <c r="H27" s="281">
        <v>550000</v>
      </c>
      <c r="I27" s="283">
        <v>84116818</v>
      </c>
      <c r="J27" s="281">
        <v>0</v>
      </c>
      <c r="K27" s="291">
        <v>0</v>
      </c>
    </row>
    <row r="28" spans="1:11" s="273" customFormat="1" ht="15" hidden="1" customHeight="1" x14ac:dyDescent="0.2">
      <c r="A28" s="274">
        <v>14</v>
      </c>
      <c r="B28" s="281">
        <v>277450281</v>
      </c>
      <c r="C28" s="282">
        <v>3063018</v>
      </c>
      <c r="D28" s="283">
        <v>8382507</v>
      </c>
      <c r="E28" s="281">
        <v>0</v>
      </c>
      <c r="F28" s="282">
        <v>0</v>
      </c>
      <c r="G28" s="283">
        <v>0</v>
      </c>
      <c r="H28" s="281">
        <v>841685</v>
      </c>
      <c r="I28" s="283">
        <v>100987160</v>
      </c>
      <c r="J28" s="281">
        <v>0</v>
      </c>
      <c r="K28" s="291">
        <v>0</v>
      </c>
    </row>
    <row r="29" spans="1:11" s="273" customFormat="1" hidden="1" x14ac:dyDescent="0.2">
      <c r="A29" s="274">
        <v>15</v>
      </c>
      <c r="B29" s="281">
        <v>272012559</v>
      </c>
      <c r="C29" s="282">
        <v>2930951</v>
      </c>
      <c r="D29" s="283">
        <v>39842916</v>
      </c>
      <c r="E29" s="281">
        <v>25000</v>
      </c>
      <c r="F29" s="282">
        <v>0</v>
      </c>
      <c r="G29" s="283">
        <v>0</v>
      </c>
      <c r="H29" s="281">
        <v>3166755</v>
      </c>
      <c r="I29" s="283">
        <v>67046437</v>
      </c>
      <c r="J29" s="281">
        <v>0</v>
      </c>
      <c r="K29" s="291">
        <v>0</v>
      </c>
    </row>
    <row r="30" spans="1:11" s="273" customFormat="1" ht="15" hidden="1" customHeight="1" x14ac:dyDescent="0.2">
      <c r="A30" s="274"/>
      <c r="B30" s="281"/>
      <c r="C30" s="290"/>
      <c r="D30" s="279"/>
      <c r="E30" s="275"/>
      <c r="F30" s="290"/>
      <c r="G30" s="279">
        <v>0</v>
      </c>
      <c r="H30" s="275"/>
      <c r="I30" s="277"/>
      <c r="J30" s="275"/>
      <c r="K30" s="277"/>
    </row>
    <row r="31" spans="1:11" s="273" customFormat="1" ht="20.25" customHeight="1" x14ac:dyDescent="0.2">
      <c r="A31" s="280" t="s">
        <v>66</v>
      </c>
      <c r="B31" s="454">
        <f>SUM(B14:B29)</f>
        <v>2838917674</v>
      </c>
      <c r="C31" s="455">
        <f t="shared" ref="C31:K31" si="0">SUM(C14:C29)</f>
        <v>7503536</v>
      </c>
      <c r="D31" s="456">
        <f t="shared" si="0"/>
        <v>56087664</v>
      </c>
      <c r="E31" s="454">
        <f t="shared" si="0"/>
        <v>210544.15</v>
      </c>
      <c r="F31" s="455">
        <f t="shared" si="0"/>
        <v>0</v>
      </c>
      <c r="G31" s="456">
        <f t="shared" si="0"/>
        <v>0</v>
      </c>
      <c r="H31" s="454">
        <f t="shared" si="0"/>
        <v>5293790</v>
      </c>
      <c r="I31" s="456">
        <f t="shared" si="0"/>
        <v>1019933652</v>
      </c>
      <c r="J31" s="454">
        <f t="shared" si="0"/>
        <v>0</v>
      </c>
      <c r="K31" s="456">
        <f t="shared" si="0"/>
        <v>0</v>
      </c>
    </row>
    <row r="32" spans="1:11" s="273" customFormat="1" ht="20.25" customHeight="1" x14ac:dyDescent="0.2">
      <c r="A32" s="284">
        <v>16</v>
      </c>
      <c r="B32" s="457">
        <v>366283849</v>
      </c>
      <c r="C32" s="458">
        <v>1555103</v>
      </c>
      <c r="D32" s="459">
        <v>79396430</v>
      </c>
      <c r="E32" s="457">
        <v>73704.28</v>
      </c>
      <c r="F32" s="458">
        <v>0</v>
      </c>
      <c r="G32" s="459">
        <v>0</v>
      </c>
      <c r="H32" s="457">
        <v>666680</v>
      </c>
      <c r="I32" s="459">
        <v>93950745</v>
      </c>
      <c r="J32" s="457">
        <v>0</v>
      </c>
      <c r="K32" s="459">
        <v>0</v>
      </c>
    </row>
    <row r="33" spans="1:11" s="273" customFormat="1" ht="20.25" customHeight="1" x14ac:dyDescent="0.2">
      <c r="A33" s="280">
        <v>17</v>
      </c>
      <c r="B33" s="460">
        <v>420041046</v>
      </c>
      <c r="C33" s="461">
        <v>695030</v>
      </c>
      <c r="D33" s="462">
        <v>114256033</v>
      </c>
      <c r="E33" s="460">
        <v>0</v>
      </c>
      <c r="F33" s="461">
        <v>0</v>
      </c>
      <c r="G33" s="462">
        <v>0</v>
      </c>
      <c r="H33" s="460">
        <v>7552493</v>
      </c>
      <c r="I33" s="462">
        <v>85132261</v>
      </c>
      <c r="J33" s="460">
        <v>0</v>
      </c>
      <c r="K33" s="462">
        <v>0</v>
      </c>
    </row>
    <row r="34" spans="1:11" s="273" customFormat="1" ht="20.25" customHeight="1" x14ac:dyDescent="0.2">
      <c r="A34" s="284">
        <v>18</v>
      </c>
      <c r="B34" s="457">
        <v>4641844236</v>
      </c>
      <c r="C34" s="458">
        <v>2857306</v>
      </c>
      <c r="D34" s="459">
        <v>2715594492</v>
      </c>
      <c r="E34" s="457">
        <v>0</v>
      </c>
      <c r="F34" s="458">
        <v>0</v>
      </c>
      <c r="G34" s="459">
        <v>0</v>
      </c>
      <c r="H34" s="457">
        <v>268692198</v>
      </c>
      <c r="I34" s="459">
        <v>588765404</v>
      </c>
      <c r="J34" s="457">
        <v>0</v>
      </c>
      <c r="K34" s="459">
        <v>0</v>
      </c>
    </row>
    <row r="35" spans="1:11" s="273" customFormat="1" ht="20.25" customHeight="1" x14ac:dyDescent="0.2">
      <c r="A35" s="280">
        <v>19</v>
      </c>
      <c r="B35" s="460">
        <v>8528799783</v>
      </c>
      <c r="C35" s="461">
        <v>8695227</v>
      </c>
      <c r="D35" s="462">
        <v>5027399288</v>
      </c>
      <c r="E35" s="460">
        <v>1120633</v>
      </c>
      <c r="F35" s="461">
        <v>50000</v>
      </c>
      <c r="G35" s="462">
        <v>312500</v>
      </c>
      <c r="H35" s="460">
        <v>616078970</v>
      </c>
      <c r="I35" s="462">
        <v>1260214995</v>
      </c>
      <c r="J35" s="460">
        <v>0</v>
      </c>
      <c r="K35" s="462">
        <v>0</v>
      </c>
    </row>
    <row r="36" spans="1:11" s="273" customFormat="1" ht="20.25" customHeight="1" x14ac:dyDescent="0.2">
      <c r="A36" s="284">
        <v>20</v>
      </c>
      <c r="B36" s="457">
        <v>12042152094</v>
      </c>
      <c r="C36" s="458">
        <v>13375567</v>
      </c>
      <c r="D36" s="459">
        <v>6689201576</v>
      </c>
      <c r="E36" s="457">
        <v>6338251.6900000004</v>
      </c>
      <c r="F36" s="458">
        <v>2200000</v>
      </c>
      <c r="G36" s="459">
        <v>1850000</v>
      </c>
      <c r="H36" s="457">
        <v>1085266190</v>
      </c>
      <c r="I36" s="459">
        <v>2043626726</v>
      </c>
      <c r="J36" s="457">
        <v>130000</v>
      </c>
      <c r="K36" s="459">
        <v>0</v>
      </c>
    </row>
    <row r="37" spans="1:11" s="273" customFormat="1" ht="20.25" customHeight="1" x14ac:dyDescent="0.2">
      <c r="A37" s="280">
        <v>21</v>
      </c>
      <c r="B37" s="460">
        <v>15892296868</v>
      </c>
      <c r="C37" s="461">
        <v>25386045</v>
      </c>
      <c r="D37" s="462">
        <v>8820676889</v>
      </c>
      <c r="E37" s="460">
        <v>7381518.46</v>
      </c>
      <c r="F37" s="461">
        <v>1805721</v>
      </c>
      <c r="G37" s="462">
        <v>3327500</v>
      </c>
      <c r="H37" s="460">
        <v>1598357158</v>
      </c>
      <c r="I37" s="462">
        <v>3372830774</v>
      </c>
      <c r="J37" s="460">
        <v>100000</v>
      </c>
      <c r="K37" s="462">
        <v>100000</v>
      </c>
    </row>
    <row r="38" spans="1:11" s="273" customFormat="1" ht="20.25" customHeight="1" x14ac:dyDescent="0.2">
      <c r="A38" s="284">
        <v>22</v>
      </c>
      <c r="B38" s="457">
        <v>19200566509</v>
      </c>
      <c r="C38" s="458">
        <v>27362312</v>
      </c>
      <c r="D38" s="459">
        <v>10552387242</v>
      </c>
      <c r="E38" s="457">
        <v>10429250.01</v>
      </c>
      <c r="F38" s="458">
        <v>2550000</v>
      </c>
      <c r="G38" s="459">
        <v>3985000</v>
      </c>
      <c r="H38" s="457">
        <v>2256845842</v>
      </c>
      <c r="I38" s="459">
        <v>5262964865</v>
      </c>
      <c r="J38" s="457">
        <v>600000</v>
      </c>
      <c r="K38" s="459">
        <v>50000</v>
      </c>
    </row>
    <row r="39" spans="1:11" s="273" customFormat="1" ht="20.25" customHeight="1" x14ac:dyDescent="0.2">
      <c r="A39" s="280">
        <v>23</v>
      </c>
      <c r="B39" s="460">
        <v>23423810236</v>
      </c>
      <c r="C39" s="461">
        <v>40683754</v>
      </c>
      <c r="D39" s="462">
        <v>12227449287</v>
      </c>
      <c r="E39" s="460">
        <v>18488488.989999998</v>
      </c>
      <c r="F39" s="461">
        <v>3500000</v>
      </c>
      <c r="G39" s="462">
        <v>1870000</v>
      </c>
      <c r="H39" s="460">
        <v>3427194357</v>
      </c>
      <c r="I39" s="462">
        <v>7099517850</v>
      </c>
      <c r="J39" s="460">
        <v>1670000</v>
      </c>
      <c r="K39" s="462">
        <v>250000</v>
      </c>
    </row>
    <row r="40" spans="1:11" s="273" customFormat="1" ht="20.25" customHeight="1" x14ac:dyDescent="0.2">
      <c r="A40" s="284">
        <v>24</v>
      </c>
      <c r="B40" s="457">
        <v>28542884508</v>
      </c>
      <c r="C40" s="458">
        <v>62268460</v>
      </c>
      <c r="D40" s="459">
        <v>14031708827</v>
      </c>
      <c r="E40" s="457">
        <v>13954996.210000001</v>
      </c>
      <c r="F40" s="458">
        <v>6900000</v>
      </c>
      <c r="G40" s="459">
        <v>2706375</v>
      </c>
      <c r="H40" s="457">
        <v>4880254544</v>
      </c>
      <c r="I40" s="459">
        <v>10027810342</v>
      </c>
      <c r="J40" s="457">
        <v>1100000</v>
      </c>
      <c r="K40" s="459">
        <v>0</v>
      </c>
    </row>
    <row r="41" spans="1:11" s="273" customFormat="1" ht="20.25" customHeight="1" x14ac:dyDescent="0.2">
      <c r="A41" s="280">
        <v>25</v>
      </c>
      <c r="B41" s="460">
        <v>33127022397</v>
      </c>
      <c r="C41" s="461">
        <v>64783142</v>
      </c>
      <c r="D41" s="462">
        <v>15531379125</v>
      </c>
      <c r="E41" s="460">
        <v>27460196.129999999</v>
      </c>
      <c r="F41" s="461">
        <v>6150000</v>
      </c>
      <c r="G41" s="462">
        <v>10041125</v>
      </c>
      <c r="H41" s="460">
        <v>6256618364</v>
      </c>
      <c r="I41" s="462">
        <v>12814260364</v>
      </c>
      <c r="J41" s="460">
        <v>1350000</v>
      </c>
      <c r="K41" s="462">
        <v>310490</v>
      </c>
    </row>
    <row r="42" spans="1:11" s="273" customFormat="1" ht="20.25" customHeight="1" x14ac:dyDescent="0.2">
      <c r="A42" s="284">
        <v>26</v>
      </c>
      <c r="B42" s="457">
        <v>38544725973</v>
      </c>
      <c r="C42" s="458">
        <v>77328102</v>
      </c>
      <c r="D42" s="459">
        <v>17291981149</v>
      </c>
      <c r="E42" s="457">
        <v>26766179.890000001</v>
      </c>
      <c r="F42" s="458">
        <v>7300000</v>
      </c>
      <c r="G42" s="459">
        <v>7587500</v>
      </c>
      <c r="H42" s="457">
        <v>7942309859</v>
      </c>
      <c r="I42" s="459">
        <v>16669939717</v>
      </c>
      <c r="J42" s="457">
        <v>2380000</v>
      </c>
      <c r="K42" s="459">
        <v>650000</v>
      </c>
    </row>
    <row r="43" spans="1:11" s="273" customFormat="1" ht="20.25" customHeight="1" x14ac:dyDescent="0.2">
      <c r="A43" s="280">
        <v>27</v>
      </c>
      <c r="B43" s="460">
        <v>43028716375</v>
      </c>
      <c r="C43" s="461">
        <v>114236810</v>
      </c>
      <c r="D43" s="462">
        <v>18552935139</v>
      </c>
      <c r="E43" s="460">
        <v>40951091.880000003</v>
      </c>
      <c r="F43" s="461">
        <v>6127098</v>
      </c>
      <c r="G43" s="462">
        <v>16562500</v>
      </c>
      <c r="H43" s="460">
        <v>9564823902</v>
      </c>
      <c r="I43" s="462">
        <v>19835515888</v>
      </c>
      <c r="J43" s="460">
        <v>2770000</v>
      </c>
      <c r="K43" s="462">
        <v>1540696.58</v>
      </c>
    </row>
    <row r="44" spans="1:11" s="273" customFormat="1" ht="20.25" customHeight="1" x14ac:dyDescent="0.2">
      <c r="A44" s="284">
        <v>28</v>
      </c>
      <c r="B44" s="457">
        <v>46551358655</v>
      </c>
      <c r="C44" s="458">
        <v>129199279</v>
      </c>
      <c r="D44" s="459">
        <v>19194783387</v>
      </c>
      <c r="E44" s="457">
        <v>30565453.93</v>
      </c>
      <c r="F44" s="458">
        <v>7000000</v>
      </c>
      <c r="G44" s="459">
        <v>2290000</v>
      </c>
      <c r="H44" s="457">
        <v>11056743749</v>
      </c>
      <c r="I44" s="459">
        <v>23443081226</v>
      </c>
      <c r="J44" s="457">
        <v>1420000</v>
      </c>
      <c r="K44" s="459">
        <v>1365000</v>
      </c>
    </row>
    <row r="45" spans="1:11" s="273" customFormat="1" ht="20.25" customHeight="1" x14ac:dyDescent="0.2">
      <c r="A45" s="280">
        <v>29</v>
      </c>
      <c r="B45" s="460">
        <v>50040791982</v>
      </c>
      <c r="C45" s="461">
        <v>157647086</v>
      </c>
      <c r="D45" s="462">
        <v>20148094447</v>
      </c>
      <c r="E45" s="460">
        <v>43467966.100000001</v>
      </c>
      <c r="F45" s="461">
        <v>10799998.960000001</v>
      </c>
      <c r="G45" s="462">
        <v>6290331</v>
      </c>
      <c r="H45" s="460">
        <v>12568462848</v>
      </c>
      <c r="I45" s="462">
        <v>25745381782</v>
      </c>
      <c r="J45" s="460">
        <v>4150000</v>
      </c>
      <c r="K45" s="462">
        <v>1160000</v>
      </c>
    </row>
    <row r="46" spans="1:11" s="273" customFormat="1" ht="20.25" customHeight="1" x14ac:dyDescent="0.2">
      <c r="A46" s="284">
        <v>30</v>
      </c>
      <c r="B46" s="457">
        <v>54090365055</v>
      </c>
      <c r="C46" s="458">
        <v>185253998</v>
      </c>
      <c r="D46" s="459">
        <v>21276874647</v>
      </c>
      <c r="E46" s="457">
        <v>56226844.659999996</v>
      </c>
      <c r="F46" s="458">
        <v>12070384</v>
      </c>
      <c r="G46" s="459">
        <v>3798500</v>
      </c>
      <c r="H46" s="457">
        <v>13758362357</v>
      </c>
      <c r="I46" s="459">
        <v>30043110131</v>
      </c>
      <c r="J46" s="457">
        <v>2448669</v>
      </c>
      <c r="K46" s="459">
        <v>1615000</v>
      </c>
    </row>
    <row r="47" spans="1:11" s="273" customFormat="1" ht="20.25" customHeight="1" x14ac:dyDescent="0.2">
      <c r="A47" s="280">
        <v>31</v>
      </c>
      <c r="B47" s="460">
        <v>57249541417</v>
      </c>
      <c r="C47" s="461">
        <v>216257307</v>
      </c>
      <c r="D47" s="462">
        <v>22184664179</v>
      </c>
      <c r="E47" s="460">
        <v>52214615</v>
      </c>
      <c r="F47" s="461">
        <v>13250000</v>
      </c>
      <c r="G47" s="462">
        <v>2431250</v>
      </c>
      <c r="H47" s="460">
        <v>15144344754</v>
      </c>
      <c r="I47" s="462">
        <v>32267947297</v>
      </c>
      <c r="J47" s="460">
        <v>3385000</v>
      </c>
      <c r="K47" s="462">
        <v>2700000</v>
      </c>
    </row>
    <row r="48" spans="1:11" s="273" customFormat="1" ht="20.25" customHeight="1" x14ac:dyDescent="0.2">
      <c r="A48" s="284">
        <v>32</v>
      </c>
      <c r="B48" s="457">
        <v>59687084700</v>
      </c>
      <c r="C48" s="458">
        <v>227255685</v>
      </c>
      <c r="D48" s="459">
        <v>22612057508</v>
      </c>
      <c r="E48" s="457">
        <v>58527954.009999998</v>
      </c>
      <c r="F48" s="458">
        <v>11500000</v>
      </c>
      <c r="G48" s="459">
        <v>8945528.4000000004</v>
      </c>
      <c r="H48" s="457">
        <v>16196068564</v>
      </c>
      <c r="I48" s="459">
        <v>33747948310</v>
      </c>
      <c r="J48" s="457">
        <v>5408000</v>
      </c>
      <c r="K48" s="459">
        <v>3580000</v>
      </c>
    </row>
    <row r="49" spans="1:11" s="273" customFormat="1" ht="20.25" customHeight="1" x14ac:dyDescent="0.2">
      <c r="A49" s="280">
        <v>33</v>
      </c>
      <c r="B49" s="460">
        <v>62088652350</v>
      </c>
      <c r="C49" s="461">
        <v>265296628</v>
      </c>
      <c r="D49" s="462">
        <v>23209666701</v>
      </c>
      <c r="E49" s="460">
        <v>53789476.039999999</v>
      </c>
      <c r="F49" s="461">
        <v>13450000</v>
      </c>
      <c r="G49" s="462">
        <v>10560005.130000001</v>
      </c>
      <c r="H49" s="460">
        <v>17196740206</v>
      </c>
      <c r="I49" s="462">
        <v>35929585919</v>
      </c>
      <c r="J49" s="460">
        <v>3515000</v>
      </c>
      <c r="K49" s="462">
        <v>3195089.56</v>
      </c>
    </row>
    <row r="50" spans="1:11" s="273" customFormat="1" ht="20.25" customHeight="1" x14ac:dyDescent="0.2">
      <c r="A50" s="284">
        <v>34</v>
      </c>
      <c r="B50" s="457">
        <v>63575433171</v>
      </c>
      <c r="C50" s="458">
        <v>286444158</v>
      </c>
      <c r="D50" s="459">
        <v>23534666321</v>
      </c>
      <c r="E50" s="457">
        <v>45491467.880000003</v>
      </c>
      <c r="F50" s="458">
        <v>15934535</v>
      </c>
      <c r="G50" s="459">
        <v>8235768.9400000004</v>
      </c>
      <c r="H50" s="457">
        <v>17871352110</v>
      </c>
      <c r="I50" s="459">
        <v>37359322756</v>
      </c>
      <c r="J50" s="457">
        <v>1350000</v>
      </c>
      <c r="K50" s="459">
        <v>4192793.73</v>
      </c>
    </row>
    <row r="51" spans="1:11" s="273" customFormat="1" ht="20.25" customHeight="1" x14ac:dyDescent="0.2">
      <c r="A51" s="280">
        <v>35</v>
      </c>
      <c r="B51" s="460">
        <v>63868560286</v>
      </c>
      <c r="C51" s="461">
        <v>320002836</v>
      </c>
      <c r="D51" s="462">
        <v>23445093722</v>
      </c>
      <c r="E51" s="460">
        <v>54061376.609999999</v>
      </c>
      <c r="F51" s="461">
        <v>16864988</v>
      </c>
      <c r="G51" s="462">
        <v>6940576.7000000002</v>
      </c>
      <c r="H51" s="460">
        <v>18300088628</v>
      </c>
      <c r="I51" s="462">
        <v>38062243726</v>
      </c>
      <c r="J51" s="460">
        <v>1044561</v>
      </c>
      <c r="K51" s="462">
        <v>3017668.06</v>
      </c>
    </row>
    <row r="52" spans="1:11" s="273" customFormat="1" ht="20.25" customHeight="1" x14ac:dyDescent="0.2">
      <c r="A52" s="284">
        <v>36</v>
      </c>
      <c r="B52" s="457">
        <v>65250779638</v>
      </c>
      <c r="C52" s="458">
        <v>375289300</v>
      </c>
      <c r="D52" s="459">
        <v>22924218929</v>
      </c>
      <c r="E52" s="457">
        <v>50348795.93</v>
      </c>
      <c r="F52" s="458">
        <v>10700000</v>
      </c>
      <c r="G52" s="459">
        <v>6301120.7800000003</v>
      </c>
      <c r="H52" s="457">
        <v>18996115085</v>
      </c>
      <c r="I52" s="459">
        <v>39837594240</v>
      </c>
      <c r="J52" s="457">
        <v>1700000</v>
      </c>
      <c r="K52" s="459">
        <v>6836931.6900000004</v>
      </c>
    </row>
    <row r="53" spans="1:11" s="273" customFormat="1" ht="20.25" customHeight="1" x14ac:dyDescent="0.2">
      <c r="A53" s="280">
        <v>37</v>
      </c>
      <c r="B53" s="460">
        <v>62928988233</v>
      </c>
      <c r="C53" s="461">
        <v>350811734</v>
      </c>
      <c r="D53" s="462">
        <v>20972027948</v>
      </c>
      <c r="E53" s="460">
        <v>47901790.049999997</v>
      </c>
      <c r="F53" s="461">
        <v>16650000</v>
      </c>
      <c r="G53" s="462">
        <v>6921202.5</v>
      </c>
      <c r="H53" s="460">
        <v>18771101339</v>
      </c>
      <c r="I53" s="462">
        <v>39284266294</v>
      </c>
      <c r="J53" s="460">
        <v>3500000</v>
      </c>
      <c r="K53" s="462">
        <v>8453150</v>
      </c>
    </row>
    <row r="54" spans="1:11" s="273" customFormat="1" ht="20.25" customHeight="1" x14ac:dyDescent="0.2">
      <c r="A54" s="284">
        <v>38</v>
      </c>
      <c r="B54" s="457">
        <v>63058930671</v>
      </c>
      <c r="C54" s="458">
        <v>386031951</v>
      </c>
      <c r="D54" s="459">
        <v>20122788211</v>
      </c>
      <c r="E54" s="457">
        <v>62552764.229999997</v>
      </c>
      <c r="F54" s="458">
        <v>17000000</v>
      </c>
      <c r="G54" s="459">
        <v>7794097</v>
      </c>
      <c r="H54" s="457">
        <v>19089134840</v>
      </c>
      <c r="I54" s="459">
        <v>39464401953</v>
      </c>
      <c r="J54" s="457">
        <v>1880000</v>
      </c>
      <c r="K54" s="459">
        <v>5534205</v>
      </c>
    </row>
    <row r="55" spans="1:11" s="273" customFormat="1" ht="20.25" customHeight="1" x14ac:dyDescent="0.2">
      <c r="A55" s="280">
        <v>39</v>
      </c>
      <c r="B55" s="460">
        <v>63639068522</v>
      </c>
      <c r="C55" s="461">
        <v>387773948</v>
      </c>
      <c r="D55" s="462">
        <v>19742592968</v>
      </c>
      <c r="E55" s="460">
        <v>59382325.219999999</v>
      </c>
      <c r="F55" s="461">
        <v>15749959.02</v>
      </c>
      <c r="G55" s="462">
        <v>3115850.27</v>
      </c>
      <c r="H55" s="460">
        <v>19594597906</v>
      </c>
      <c r="I55" s="462">
        <v>40417338556</v>
      </c>
      <c r="J55" s="460">
        <v>2392605</v>
      </c>
      <c r="K55" s="462">
        <v>6903734</v>
      </c>
    </row>
    <row r="56" spans="1:11" s="273" customFormat="1" ht="20.25" customHeight="1" x14ac:dyDescent="0.2">
      <c r="A56" s="284">
        <v>40</v>
      </c>
      <c r="B56" s="457">
        <v>63664478617</v>
      </c>
      <c r="C56" s="458">
        <v>409504459</v>
      </c>
      <c r="D56" s="459">
        <v>19499104914</v>
      </c>
      <c r="E56" s="457">
        <v>61684523.07</v>
      </c>
      <c r="F56" s="458">
        <v>21649948.539999999</v>
      </c>
      <c r="G56" s="459">
        <v>5065216.63</v>
      </c>
      <c r="H56" s="457">
        <v>19795974656</v>
      </c>
      <c r="I56" s="459">
        <v>40180829586</v>
      </c>
      <c r="J56" s="457">
        <v>4555000</v>
      </c>
      <c r="K56" s="459">
        <v>11872178</v>
      </c>
    </row>
    <row r="57" spans="1:11" s="273" customFormat="1" ht="20.25" customHeight="1" x14ac:dyDescent="0.2">
      <c r="A57" s="280">
        <v>41</v>
      </c>
      <c r="B57" s="460">
        <v>64608073175</v>
      </c>
      <c r="C57" s="461">
        <v>443716171</v>
      </c>
      <c r="D57" s="462">
        <v>19083124208</v>
      </c>
      <c r="E57" s="460">
        <v>73350063.989999995</v>
      </c>
      <c r="F57" s="461">
        <v>22599958.18</v>
      </c>
      <c r="G57" s="462">
        <v>4390995.8499999996</v>
      </c>
      <c r="H57" s="460">
        <v>20589672302</v>
      </c>
      <c r="I57" s="462">
        <v>41778047131</v>
      </c>
      <c r="J57" s="460">
        <v>3113000</v>
      </c>
      <c r="K57" s="462">
        <v>13617122</v>
      </c>
    </row>
    <row r="58" spans="1:11" s="273" customFormat="1" ht="20.25" customHeight="1" x14ac:dyDescent="0.2">
      <c r="A58" s="284">
        <v>42</v>
      </c>
      <c r="B58" s="457">
        <v>65875962859</v>
      </c>
      <c r="C58" s="458">
        <v>547238083</v>
      </c>
      <c r="D58" s="459">
        <v>19134905268</v>
      </c>
      <c r="E58" s="457">
        <v>92402644.150000006</v>
      </c>
      <c r="F58" s="458">
        <v>25400000</v>
      </c>
      <c r="G58" s="459">
        <v>9688253</v>
      </c>
      <c r="H58" s="457">
        <v>21472813452</v>
      </c>
      <c r="I58" s="459">
        <v>41894619756</v>
      </c>
      <c r="J58" s="457">
        <v>4707092</v>
      </c>
      <c r="K58" s="459">
        <v>18878615.010000002</v>
      </c>
    </row>
    <row r="59" spans="1:11" s="273" customFormat="1" ht="20.25" customHeight="1" x14ac:dyDescent="0.2">
      <c r="A59" s="280">
        <v>43</v>
      </c>
      <c r="B59" s="460">
        <v>66802216171</v>
      </c>
      <c r="C59" s="461">
        <v>514815663</v>
      </c>
      <c r="D59" s="462">
        <v>19256573408</v>
      </c>
      <c r="E59" s="460">
        <v>74778998.299999997</v>
      </c>
      <c r="F59" s="461">
        <v>22000000</v>
      </c>
      <c r="G59" s="462">
        <v>4275790</v>
      </c>
      <c r="H59" s="460">
        <v>21687219127</v>
      </c>
      <c r="I59" s="462">
        <v>42149763312</v>
      </c>
      <c r="J59" s="460">
        <v>4972187</v>
      </c>
      <c r="K59" s="462">
        <v>21545825</v>
      </c>
    </row>
    <row r="60" spans="1:11" s="273" customFormat="1" ht="20.25" customHeight="1" x14ac:dyDescent="0.2">
      <c r="A60" s="284">
        <v>44</v>
      </c>
      <c r="B60" s="457">
        <v>66545050323</v>
      </c>
      <c r="C60" s="458">
        <v>567586115</v>
      </c>
      <c r="D60" s="459">
        <v>18703776980</v>
      </c>
      <c r="E60" s="457">
        <v>83689775.469999999</v>
      </c>
      <c r="F60" s="458">
        <v>32698537.239999998</v>
      </c>
      <c r="G60" s="459">
        <v>4002500</v>
      </c>
      <c r="H60" s="457">
        <v>21821090401</v>
      </c>
      <c r="I60" s="459">
        <v>42479425416</v>
      </c>
      <c r="J60" s="457">
        <v>3556174</v>
      </c>
      <c r="K60" s="459">
        <v>23011512.890000001</v>
      </c>
    </row>
    <row r="61" spans="1:11" s="273" customFormat="1" ht="20.25" customHeight="1" x14ac:dyDescent="0.2">
      <c r="A61" s="280">
        <v>45</v>
      </c>
      <c r="B61" s="460">
        <v>64859921282</v>
      </c>
      <c r="C61" s="461">
        <v>540482327</v>
      </c>
      <c r="D61" s="462">
        <v>18133157006</v>
      </c>
      <c r="E61" s="460">
        <v>102660324.62</v>
      </c>
      <c r="F61" s="461">
        <v>22150000</v>
      </c>
      <c r="G61" s="462">
        <v>9706524.2599999998</v>
      </c>
      <c r="H61" s="460">
        <v>21668054536</v>
      </c>
      <c r="I61" s="462">
        <v>40445129939</v>
      </c>
      <c r="J61" s="460">
        <v>2837600</v>
      </c>
      <c r="K61" s="462">
        <v>27168379</v>
      </c>
    </row>
    <row r="62" spans="1:11" s="273" customFormat="1" ht="20.25" customHeight="1" x14ac:dyDescent="0.2">
      <c r="A62" s="284">
        <v>46</v>
      </c>
      <c r="B62" s="457">
        <v>62858556249</v>
      </c>
      <c r="C62" s="458">
        <v>601140711</v>
      </c>
      <c r="D62" s="459">
        <v>17017349136</v>
      </c>
      <c r="E62" s="457">
        <v>101788442.18000001</v>
      </c>
      <c r="F62" s="458">
        <v>27850000</v>
      </c>
      <c r="G62" s="459">
        <v>4765152</v>
      </c>
      <c r="H62" s="457">
        <v>21212171148</v>
      </c>
      <c r="I62" s="459">
        <v>39418847144</v>
      </c>
      <c r="J62" s="457">
        <v>3110000</v>
      </c>
      <c r="K62" s="459">
        <v>28669717.960000001</v>
      </c>
    </row>
    <row r="63" spans="1:11" s="273" customFormat="1" ht="20.25" customHeight="1" x14ac:dyDescent="0.2">
      <c r="A63" s="280">
        <v>47</v>
      </c>
      <c r="B63" s="460">
        <v>61082644986</v>
      </c>
      <c r="C63" s="461">
        <v>545018068</v>
      </c>
      <c r="D63" s="462">
        <v>15613113198</v>
      </c>
      <c r="E63" s="460">
        <v>101377355.86</v>
      </c>
      <c r="F63" s="461">
        <v>25650000</v>
      </c>
      <c r="G63" s="462">
        <v>7594469.7400000002</v>
      </c>
      <c r="H63" s="460">
        <v>21054276050</v>
      </c>
      <c r="I63" s="462">
        <v>37134680262</v>
      </c>
      <c r="J63" s="460">
        <v>2679000</v>
      </c>
      <c r="K63" s="462">
        <v>31249840</v>
      </c>
    </row>
    <row r="64" spans="1:11" s="273" customFormat="1" ht="20.25" customHeight="1" x14ac:dyDescent="0.2">
      <c r="A64" s="284">
        <v>48</v>
      </c>
      <c r="B64" s="457">
        <v>59799777750</v>
      </c>
      <c r="C64" s="458">
        <v>655296183</v>
      </c>
      <c r="D64" s="459">
        <v>14642462843</v>
      </c>
      <c r="E64" s="457">
        <v>119897713.73999999</v>
      </c>
      <c r="F64" s="458">
        <v>28000000</v>
      </c>
      <c r="G64" s="459">
        <v>3292530</v>
      </c>
      <c r="H64" s="457">
        <v>21340971065</v>
      </c>
      <c r="I64" s="459">
        <v>36754350503</v>
      </c>
      <c r="J64" s="457">
        <v>3235698</v>
      </c>
      <c r="K64" s="459">
        <v>31754866.609999999</v>
      </c>
    </row>
    <row r="65" spans="1:11" s="273" customFormat="1" ht="20.25" customHeight="1" x14ac:dyDescent="0.2">
      <c r="A65" s="280">
        <v>49</v>
      </c>
      <c r="B65" s="460">
        <v>58643408217</v>
      </c>
      <c r="C65" s="461">
        <v>711815600</v>
      </c>
      <c r="D65" s="462">
        <v>13786493805</v>
      </c>
      <c r="E65" s="460">
        <v>138468542.63999999</v>
      </c>
      <c r="F65" s="461">
        <v>27945178</v>
      </c>
      <c r="G65" s="462">
        <v>9826625</v>
      </c>
      <c r="H65" s="460">
        <v>21719973608</v>
      </c>
      <c r="I65" s="462">
        <v>35855864577</v>
      </c>
      <c r="J65" s="460">
        <v>6551699</v>
      </c>
      <c r="K65" s="462">
        <v>41336256.439999998</v>
      </c>
    </row>
    <row r="66" spans="1:11" s="273" customFormat="1" ht="20.25" customHeight="1" x14ac:dyDescent="0.2">
      <c r="A66" s="284">
        <v>50</v>
      </c>
      <c r="B66" s="457">
        <v>59085619985</v>
      </c>
      <c r="C66" s="458">
        <v>613966751</v>
      </c>
      <c r="D66" s="459">
        <v>13556017801</v>
      </c>
      <c r="E66" s="457">
        <v>136278102.65000001</v>
      </c>
      <c r="F66" s="458">
        <v>23350000</v>
      </c>
      <c r="G66" s="459">
        <v>4413321</v>
      </c>
      <c r="H66" s="457">
        <v>22222944454</v>
      </c>
      <c r="I66" s="459">
        <v>35727014568</v>
      </c>
      <c r="J66" s="457">
        <v>3408000</v>
      </c>
      <c r="K66" s="459">
        <v>46834141.409999996</v>
      </c>
    </row>
    <row r="67" spans="1:11" s="273" customFormat="1" ht="20.25" customHeight="1" x14ac:dyDescent="0.2">
      <c r="A67" s="280">
        <v>51</v>
      </c>
      <c r="B67" s="460">
        <v>56862562477</v>
      </c>
      <c r="C67" s="461">
        <v>574523285</v>
      </c>
      <c r="D67" s="462">
        <v>12459288277</v>
      </c>
      <c r="E67" s="460">
        <v>161500276.22999999</v>
      </c>
      <c r="F67" s="461">
        <v>25915656</v>
      </c>
      <c r="G67" s="462">
        <v>2013000</v>
      </c>
      <c r="H67" s="460">
        <v>22658346856</v>
      </c>
      <c r="I67" s="462">
        <v>34625802984</v>
      </c>
      <c r="J67" s="460">
        <v>4320346</v>
      </c>
      <c r="K67" s="462">
        <v>53102017.909999996</v>
      </c>
    </row>
    <row r="68" spans="1:11" s="273" customFormat="1" ht="20.25" customHeight="1" x14ac:dyDescent="0.2">
      <c r="A68" s="284">
        <v>52</v>
      </c>
      <c r="B68" s="457">
        <v>53912248942</v>
      </c>
      <c r="C68" s="458">
        <v>447086705</v>
      </c>
      <c r="D68" s="459">
        <v>11809784495</v>
      </c>
      <c r="E68" s="457">
        <v>167154785.13</v>
      </c>
      <c r="F68" s="458">
        <v>19600000</v>
      </c>
      <c r="G68" s="459">
        <v>4927784</v>
      </c>
      <c r="H68" s="457">
        <v>22152371126</v>
      </c>
      <c r="I68" s="459">
        <v>31408409237</v>
      </c>
      <c r="J68" s="457">
        <v>4377100</v>
      </c>
      <c r="K68" s="459">
        <v>59585767.869999997</v>
      </c>
    </row>
    <row r="69" spans="1:11" s="273" customFormat="1" ht="20.25" customHeight="1" x14ac:dyDescent="0.2">
      <c r="A69" s="280">
        <v>53</v>
      </c>
      <c r="B69" s="460">
        <v>53460495927</v>
      </c>
      <c r="C69" s="461">
        <v>483602260</v>
      </c>
      <c r="D69" s="462">
        <v>11520864400</v>
      </c>
      <c r="E69" s="460">
        <v>137103574.31</v>
      </c>
      <c r="F69" s="461">
        <v>29350000</v>
      </c>
      <c r="G69" s="462">
        <v>1979662</v>
      </c>
      <c r="H69" s="460">
        <v>21915720396</v>
      </c>
      <c r="I69" s="462">
        <v>31214408390</v>
      </c>
      <c r="J69" s="460">
        <v>3285400</v>
      </c>
      <c r="K69" s="462">
        <v>74894292.569999993</v>
      </c>
    </row>
    <row r="70" spans="1:11" s="273" customFormat="1" ht="20.25" customHeight="1" x14ac:dyDescent="0.2">
      <c r="A70" s="284">
        <v>54</v>
      </c>
      <c r="B70" s="457">
        <v>50605205245</v>
      </c>
      <c r="C70" s="458">
        <v>609936670</v>
      </c>
      <c r="D70" s="459">
        <v>10847663818</v>
      </c>
      <c r="E70" s="457">
        <v>166670513.91999999</v>
      </c>
      <c r="F70" s="458">
        <v>20850000</v>
      </c>
      <c r="G70" s="459">
        <v>12088797</v>
      </c>
      <c r="H70" s="457">
        <v>20889317893</v>
      </c>
      <c r="I70" s="459">
        <v>28142493804</v>
      </c>
      <c r="J70" s="457">
        <v>3075000</v>
      </c>
      <c r="K70" s="459">
        <v>55097090.200000003</v>
      </c>
    </row>
    <row r="71" spans="1:11" s="273" customFormat="1" ht="20.25" customHeight="1" x14ac:dyDescent="0.2">
      <c r="A71" s="280">
        <v>55</v>
      </c>
      <c r="B71" s="460">
        <v>47891360728</v>
      </c>
      <c r="C71" s="461">
        <v>800984391</v>
      </c>
      <c r="D71" s="462">
        <v>10301706151</v>
      </c>
      <c r="E71" s="460">
        <v>147329621.94</v>
      </c>
      <c r="F71" s="461">
        <v>24750000</v>
      </c>
      <c r="G71" s="462">
        <v>4002746.16</v>
      </c>
      <c r="H71" s="460">
        <v>19753017673</v>
      </c>
      <c r="I71" s="462">
        <v>24976619516</v>
      </c>
      <c r="J71" s="460">
        <v>3320969.2</v>
      </c>
      <c r="K71" s="462">
        <v>55676041</v>
      </c>
    </row>
    <row r="72" spans="1:11" s="273" customFormat="1" ht="20.25" customHeight="1" x14ac:dyDescent="0.2">
      <c r="A72" s="284">
        <v>56</v>
      </c>
      <c r="B72" s="457">
        <v>44458796161</v>
      </c>
      <c r="C72" s="458">
        <v>482328966</v>
      </c>
      <c r="D72" s="459">
        <v>9150470580</v>
      </c>
      <c r="E72" s="457">
        <v>153963067.69</v>
      </c>
      <c r="F72" s="458">
        <v>25350000</v>
      </c>
      <c r="G72" s="459">
        <v>757500</v>
      </c>
      <c r="H72" s="457">
        <v>18636387965</v>
      </c>
      <c r="I72" s="459">
        <v>21837302145</v>
      </c>
      <c r="J72" s="457">
        <v>4104079</v>
      </c>
      <c r="K72" s="459">
        <v>55068661.899999999</v>
      </c>
    </row>
    <row r="73" spans="1:11" s="273" customFormat="1" ht="20.25" customHeight="1" x14ac:dyDescent="0.2">
      <c r="A73" s="280">
        <v>57</v>
      </c>
      <c r="B73" s="460">
        <v>40813379100</v>
      </c>
      <c r="C73" s="461">
        <v>498005209</v>
      </c>
      <c r="D73" s="462">
        <v>8121738316</v>
      </c>
      <c r="E73" s="460">
        <v>178394524.55000001</v>
      </c>
      <c r="F73" s="461">
        <v>17549729.850000001</v>
      </c>
      <c r="G73" s="462">
        <v>3155047.82</v>
      </c>
      <c r="H73" s="460">
        <v>16841113658</v>
      </c>
      <c r="I73" s="462">
        <v>18167783773</v>
      </c>
      <c r="J73" s="460">
        <v>6400000</v>
      </c>
      <c r="K73" s="462">
        <v>51955396.810000002</v>
      </c>
    </row>
    <row r="74" spans="1:11" s="273" customFormat="1" ht="20.25" customHeight="1" thickBot="1" x14ac:dyDescent="0.25">
      <c r="A74" s="285">
        <v>58</v>
      </c>
      <c r="B74" s="463">
        <v>36420190006</v>
      </c>
      <c r="C74" s="464">
        <v>405427619</v>
      </c>
      <c r="D74" s="465">
        <v>6933879992</v>
      </c>
      <c r="E74" s="463">
        <v>156882725.56999999</v>
      </c>
      <c r="F74" s="464">
        <v>22050000</v>
      </c>
      <c r="G74" s="465">
        <v>4525000</v>
      </c>
      <c r="H74" s="463">
        <v>14792949644</v>
      </c>
      <c r="I74" s="465">
        <v>15147298593</v>
      </c>
      <c r="J74" s="463">
        <v>6442000</v>
      </c>
      <c r="K74" s="465">
        <v>33195075.16</v>
      </c>
    </row>
    <row r="75" spans="1:11" s="273" customFormat="1" ht="20.25" customHeight="1" x14ac:dyDescent="0.2">
      <c r="A75" s="280">
        <v>59</v>
      </c>
      <c r="B75" s="460">
        <v>33794170487</v>
      </c>
      <c r="C75" s="461">
        <v>820934208</v>
      </c>
      <c r="D75" s="462">
        <v>6333225741</v>
      </c>
      <c r="E75" s="460">
        <v>157124992.86000001</v>
      </c>
      <c r="F75" s="461">
        <v>18500000</v>
      </c>
      <c r="G75" s="462">
        <v>3200000</v>
      </c>
      <c r="H75" s="460">
        <v>13285524211</v>
      </c>
      <c r="I75" s="462">
        <v>12943234968</v>
      </c>
      <c r="J75" s="460">
        <v>2040000</v>
      </c>
      <c r="K75" s="462">
        <v>29864470.559999999</v>
      </c>
    </row>
    <row r="76" spans="1:11" s="273" customFormat="1" ht="20.25" customHeight="1" x14ac:dyDescent="0.2">
      <c r="A76" s="284">
        <v>60</v>
      </c>
      <c r="B76" s="457">
        <v>30403770811</v>
      </c>
      <c r="C76" s="458">
        <v>656471705</v>
      </c>
      <c r="D76" s="459">
        <v>5736611973</v>
      </c>
      <c r="E76" s="457">
        <v>153869157.88999999</v>
      </c>
      <c r="F76" s="458">
        <v>18350000</v>
      </c>
      <c r="G76" s="459">
        <v>2683586</v>
      </c>
      <c r="H76" s="457">
        <v>11581850043</v>
      </c>
      <c r="I76" s="459">
        <v>8217500276</v>
      </c>
      <c r="J76" s="457">
        <v>1002500</v>
      </c>
      <c r="K76" s="459">
        <v>37397941.859999999</v>
      </c>
    </row>
    <row r="77" spans="1:11" s="273" customFormat="1" ht="20.25" customHeight="1" x14ac:dyDescent="0.2">
      <c r="A77" s="280">
        <v>61</v>
      </c>
      <c r="B77" s="460">
        <v>27700830099</v>
      </c>
      <c r="C77" s="461">
        <v>497742297</v>
      </c>
      <c r="D77" s="462">
        <v>4982756236</v>
      </c>
      <c r="E77" s="460">
        <v>143008859.75999999</v>
      </c>
      <c r="F77" s="461">
        <v>18650000</v>
      </c>
      <c r="G77" s="462">
        <v>800000</v>
      </c>
      <c r="H77" s="460">
        <v>10063703595</v>
      </c>
      <c r="I77" s="462">
        <v>4875624730</v>
      </c>
      <c r="J77" s="460">
        <v>1723000</v>
      </c>
      <c r="K77" s="462">
        <v>11816709</v>
      </c>
    </row>
    <row r="78" spans="1:11" s="273" customFormat="1" ht="20.25" customHeight="1" x14ac:dyDescent="0.2">
      <c r="A78" s="284">
        <v>62</v>
      </c>
      <c r="B78" s="457">
        <v>24717692129</v>
      </c>
      <c r="C78" s="458">
        <v>436423549</v>
      </c>
      <c r="D78" s="459">
        <v>4320182576</v>
      </c>
      <c r="E78" s="457">
        <v>139645570.86000001</v>
      </c>
      <c r="F78" s="458">
        <v>18799747.550000001</v>
      </c>
      <c r="G78" s="459">
        <v>578733</v>
      </c>
      <c r="H78" s="457">
        <v>8813966513</v>
      </c>
      <c r="I78" s="459">
        <v>3869037611</v>
      </c>
      <c r="J78" s="457">
        <v>452000</v>
      </c>
      <c r="K78" s="459">
        <v>530000</v>
      </c>
    </row>
    <row r="79" spans="1:11" s="273" customFormat="1" ht="20.25" customHeight="1" x14ac:dyDescent="0.2">
      <c r="A79" s="280">
        <v>63</v>
      </c>
      <c r="B79" s="460">
        <v>27715925679</v>
      </c>
      <c r="C79" s="461">
        <v>341152922</v>
      </c>
      <c r="D79" s="462">
        <v>3681350931</v>
      </c>
      <c r="E79" s="460">
        <v>123741733.78</v>
      </c>
      <c r="F79" s="461">
        <v>20602930</v>
      </c>
      <c r="G79" s="462">
        <v>402416</v>
      </c>
      <c r="H79" s="460">
        <v>7334443442</v>
      </c>
      <c r="I79" s="462">
        <v>3323766288</v>
      </c>
      <c r="J79" s="460">
        <v>1090000</v>
      </c>
      <c r="K79" s="462">
        <v>800001</v>
      </c>
    </row>
    <row r="80" spans="1:11" s="273" customFormat="1" ht="20.25" customHeight="1" x14ac:dyDescent="0.2">
      <c r="A80" s="284">
        <v>64</v>
      </c>
      <c r="B80" s="457">
        <v>18586713846</v>
      </c>
      <c r="C80" s="458">
        <v>428784904</v>
      </c>
      <c r="D80" s="459">
        <v>3128363750</v>
      </c>
      <c r="E80" s="457">
        <v>96519637.790000007</v>
      </c>
      <c r="F80" s="458">
        <v>17300000</v>
      </c>
      <c r="G80" s="459">
        <v>125000</v>
      </c>
      <c r="H80" s="457">
        <v>6154547137</v>
      </c>
      <c r="I80" s="459">
        <v>2545563592</v>
      </c>
      <c r="J80" s="457">
        <v>0</v>
      </c>
      <c r="K80" s="459">
        <v>465104</v>
      </c>
    </row>
    <row r="81" spans="1:11" s="273" customFormat="1" ht="20.25" customHeight="1" x14ac:dyDescent="0.2">
      <c r="A81" s="280">
        <v>65</v>
      </c>
      <c r="B81" s="460">
        <v>15945889864</v>
      </c>
      <c r="C81" s="461">
        <v>549414349</v>
      </c>
      <c r="D81" s="462">
        <v>2807679574</v>
      </c>
      <c r="E81" s="460">
        <v>109623365.43000001</v>
      </c>
      <c r="F81" s="461">
        <v>14350000</v>
      </c>
      <c r="G81" s="462">
        <v>935000</v>
      </c>
      <c r="H81" s="460">
        <v>5336733483</v>
      </c>
      <c r="I81" s="462">
        <v>1956704155</v>
      </c>
      <c r="J81" s="460">
        <v>1355964.02</v>
      </c>
      <c r="K81" s="462">
        <v>630991</v>
      </c>
    </row>
    <row r="82" spans="1:11" s="273" customFormat="1" ht="20.25" customHeight="1" x14ac:dyDescent="0.2">
      <c r="A82" s="284">
        <v>66</v>
      </c>
      <c r="B82" s="457">
        <v>12901764198</v>
      </c>
      <c r="C82" s="458">
        <v>348713136</v>
      </c>
      <c r="D82" s="459">
        <v>2273400008</v>
      </c>
      <c r="E82" s="457">
        <v>100006715.43000001</v>
      </c>
      <c r="F82" s="458">
        <v>10300000</v>
      </c>
      <c r="G82" s="459">
        <v>50000</v>
      </c>
      <c r="H82" s="457">
        <v>4380599716</v>
      </c>
      <c r="I82" s="459">
        <v>1171014108</v>
      </c>
      <c r="J82" s="457">
        <v>300000</v>
      </c>
      <c r="K82" s="459">
        <v>331147.94</v>
      </c>
    </row>
    <row r="83" spans="1:11" s="273" customFormat="1" ht="20.25" customHeight="1" x14ac:dyDescent="0.2">
      <c r="A83" s="280">
        <v>67</v>
      </c>
      <c r="B83" s="460">
        <v>10879444840</v>
      </c>
      <c r="C83" s="461">
        <v>179730342</v>
      </c>
      <c r="D83" s="462">
        <v>1781514726</v>
      </c>
      <c r="E83" s="460">
        <v>85799383.390000001</v>
      </c>
      <c r="F83" s="461">
        <v>8699724.1799999997</v>
      </c>
      <c r="G83" s="462">
        <v>250000</v>
      </c>
      <c r="H83" s="460">
        <v>3454606193</v>
      </c>
      <c r="I83" s="462">
        <v>601944101</v>
      </c>
      <c r="J83" s="460">
        <v>885000</v>
      </c>
      <c r="K83" s="462">
        <v>150000</v>
      </c>
    </row>
    <row r="84" spans="1:11" s="273" customFormat="1" ht="20.25" customHeight="1" x14ac:dyDescent="0.2">
      <c r="A84" s="284">
        <v>68</v>
      </c>
      <c r="B84" s="457">
        <v>9458262127</v>
      </c>
      <c r="C84" s="458">
        <v>395006399</v>
      </c>
      <c r="D84" s="459">
        <v>1477654259</v>
      </c>
      <c r="E84" s="457">
        <v>86130599.989999995</v>
      </c>
      <c r="F84" s="458">
        <v>8450000</v>
      </c>
      <c r="G84" s="459">
        <v>660000</v>
      </c>
      <c r="H84" s="457">
        <v>2686573552</v>
      </c>
      <c r="I84" s="459">
        <v>461421336</v>
      </c>
      <c r="J84" s="457">
        <v>181336.28</v>
      </c>
      <c r="K84" s="459">
        <v>0</v>
      </c>
    </row>
    <row r="85" spans="1:11" s="273" customFormat="1" ht="20.25" customHeight="1" x14ac:dyDescent="0.2">
      <c r="A85" s="280">
        <v>69</v>
      </c>
      <c r="B85" s="460">
        <v>8593457284</v>
      </c>
      <c r="C85" s="461">
        <v>296898869</v>
      </c>
      <c r="D85" s="462">
        <v>1321215081</v>
      </c>
      <c r="E85" s="460">
        <v>83193996.099999994</v>
      </c>
      <c r="F85" s="461">
        <v>12950000</v>
      </c>
      <c r="G85" s="462">
        <v>50000</v>
      </c>
      <c r="H85" s="460">
        <v>2113276788</v>
      </c>
      <c r="I85" s="462">
        <v>326174666</v>
      </c>
      <c r="J85" s="460">
        <v>708000</v>
      </c>
      <c r="K85" s="462">
        <v>0</v>
      </c>
    </row>
    <row r="86" spans="1:11" s="273" customFormat="1" ht="20.25" customHeight="1" x14ac:dyDescent="0.2">
      <c r="A86" s="284">
        <v>70</v>
      </c>
      <c r="B86" s="457">
        <v>7582385874</v>
      </c>
      <c r="C86" s="458">
        <v>526226328</v>
      </c>
      <c r="D86" s="459">
        <v>1117440175</v>
      </c>
      <c r="E86" s="457">
        <v>63056287.82</v>
      </c>
      <c r="F86" s="458">
        <v>10450000</v>
      </c>
      <c r="G86" s="459">
        <v>200000</v>
      </c>
      <c r="H86" s="457">
        <v>1033832823</v>
      </c>
      <c r="I86" s="459">
        <v>156239669</v>
      </c>
      <c r="J86" s="457">
        <v>0</v>
      </c>
      <c r="K86" s="459">
        <v>0</v>
      </c>
    </row>
    <row r="87" spans="1:11" s="273" customFormat="1" ht="20.25" customHeight="1" x14ac:dyDescent="0.2">
      <c r="A87" s="280">
        <v>71</v>
      </c>
      <c r="B87" s="460">
        <v>6361739055</v>
      </c>
      <c r="C87" s="461">
        <v>131741630</v>
      </c>
      <c r="D87" s="462">
        <v>762263490</v>
      </c>
      <c r="E87" s="460">
        <v>63829303.530000001</v>
      </c>
      <c r="F87" s="461">
        <v>0</v>
      </c>
      <c r="G87" s="462">
        <v>200000</v>
      </c>
      <c r="H87" s="460">
        <v>227829437</v>
      </c>
      <c r="I87" s="462">
        <v>65295593</v>
      </c>
      <c r="J87" s="460">
        <v>0</v>
      </c>
      <c r="K87" s="462">
        <v>0</v>
      </c>
    </row>
    <row r="88" spans="1:11" s="273" customFormat="1" ht="20.25" customHeight="1" x14ac:dyDescent="0.2">
      <c r="A88" s="284">
        <v>72</v>
      </c>
      <c r="B88" s="457">
        <v>5276378189</v>
      </c>
      <c r="C88" s="458">
        <v>227241238</v>
      </c>
      <c r="D88" s="459">
        <v>433967533</v>
      </c>
      <c r="E88" s="457">
        <v>54555213.350000001</v>
      </c>
      <c r="F88" s="458">
        <v>0</v>
      </c>
      <c r="G88" s="459">
        <v>1060000</v>
      </c>
      <c r="H88" s="457">
        <v>158935071</v>
      </c>
      <c r="I88" s="459">
        <v>26958750</v>
      </c>
      <c r="J88" s="457">
        <v>0</v>
      </c>
      <c r="K88" s="459">
        <v>0</v>
      </c>
    </row>
    <row r="89" spans="1:11" s="273" customFormat="1" ht="20.25" customHeight="1" x14ac:dyDescent="0.2">
      <c r="A89" s="280">
        <v>73</v>
      </c>
      <c r="B89" s="460">
        <v>4372638005</v>
      </c>
      <c r="C89" s="461">
        <v>374876542</v>
      </c>
      <c r="D89" s="462">
        <v>337561784</v>
      </c>
      <c r="E89" s="460">
        <v>40308239.770000003</v>
      </c>
      <c r="F89" s="461">
        <v>0</v>
      </c>
      <c r="G89" s="462">
        <v>0</v>
      </c>
      <c r="H89" s="460">
        <v>83444497</v>
      </c>
      <c r="I89" s="462">
        <v>27305235</v>
      </c>
      <c r="J89" s="460">
        <v>0</v>
      </c>
      <c r="K89" s="462">
        <v>0</v>
      </c>
    </row>
    <row r="90" spans="1:11" s="273" customFormat="1" ht="20.25" customHeight="1" x14ac:dyDescent="0.2">
      <c r="A90" s="284">
        <v>74</v>
      </c>
      <c r="B90" s="457">
        <v>3578544920</v>
      </c>
      <c r="C90" s="458">
        <v>147862837</v>
      </c>
      <c r="D90" s="459">
        <v>290643272</v>
      </c>
      <c r="E90" s="457">
        <v>32407526.780000001</v>
      </c>
      <c r="F90" s="458">
        <v>0</v>
      </c>
      <c r="G90" s="459">
        <v>0</v>
      </c>
      <c r="H90" s="457">
        <v>94869821</v>
      </c>
      <c r="I90" s="459">
        <v>9416314</v>
      </c>
      <c r="J90" s="457">
        <v>0</v>
      </c>
      <c r="K90" s="459">
        <v>0</v>
      </c>
    </row>
    <row r="91" spans="1:11" s="273" customFormat="1" ht="20.25" customHeight="1" x14ac:dyDescent="0.2">
      <c r="A91" s="280">
        <v>75</v>
      </c>
      <c r="B91" s="460">
        <v>2824555063</v>
      </c>
      <c r="C91" s="461">
        <v>252518302</v>
      </c>
      <c r="D91" s="462">
        <v>227395094</v>
      </c>
      <c r="E91" s="460">
        <v>21160825.899999999</v>
      </c>
      <c r="F91" s="461">
        <v>0</v>
      </c>
      <c r="G91" s="462">
        <v>38059.769999999997</v>
      </c>
      <c r="H91" s="460">
        <v>51338009</v>
      </c>
      <c r="I91" s="462">
        <v>4450072</v>
      </c>
      <c r="J91" s="460">
        <v>0</v>
      </c>
      <c r="K91" s="462">
        <v>0</v>
      </c>
    </row>
    <row r="92" spans="1:11" s="273" customFormat="1" ht="20.25" customHeight="1" x14ac:dyDescent="0.2">
      <c r="A92" s="284">
        <v>76</v>
      </c>
      <c r="B92" s="457">
        <v>2402577928</v>
      </c>
      <c r="C92" s="458">
        <v>342332980</v>
      </c>
      <c r="D92" s="459">
        <v>163051605</v>
      </c>
      <c r="E92" s="457">
        <v>23848420.989999998</v>
      </c>
      <c r="F92" s="458">
        <v>0</v>
      </c>
      <c r="G92" s="459">
        <v>0</v>
      </c>
      <c r="H92" s="457">
        <v>26536020</v>
      </c>
      <c r="I92" s="459">
        <v>636000</v>
      </c>
      <c r="J92" s="457">
        <v>0</v>
      </c>
      <c r="K92" s="459">
        <v>0</v>
      </c>
    </row>
    <row r="93" spans="1:11" s="273" customFormat="1" ht="20.25" customHeight="1" x14ac:dyDescent="0.2">
      <c r="A93" s="280">
        <v>77</v>
      </c>
      <c r="B93" s="460">
        <v>1852121829</v>
      </c>
      <c r="C93" s="461">
        <v>35918542</v>
      </c>
      <c r="D93" s="462">
        <v>96791960</v>
      </c>
      <c r="E93" s="460">
        <v>17194899.370000001</v>
      </c>
      <c r="F93" s="461">
        <v>0</v>
      </c>
      <c r="G93" s="462">
        <v>0</v>
      </c>
      <c r="H93" s="460">
        <v>4982033</v>
      </c>
      <c r="I93" s="462">
        <v>100000</v>
      </c>
      <c r="J93" s="460">
        <v>0</v>
      </c>
      <c r="K93" s="462">
        <v>0</v>
      </c>
    </row>
    <row r="94" spans="1:11" s="273" customFormat="1" ht="20.25" customHeight="1" x14ac:dyDescent="0.2">
      <c r="A94" s="284">
        <v>78</v>
      </c>
      <c r="B94" s="457">
        <v>1221236316</v>
      </c>
      <c r="C94" s="458">
        <v>204073428</v>
      </c>
      <c r="D94" s="459">
        <v>77063384</v>
      </c>
      <c r="E94" s="457">
        <v>10574686.85</v>
      </c>
      <c r="F94" s="458">
        <v>0</v>
      </c>
      <c r="G94" s="459">
        <v>0</v>
      </c>
      <c r="H94" s="457">
        <v>9139251</v>
      </c>
      <c r="I94" s="459">
        <v>2230095</v>
      </c>
      <c r="J94" s="457">
        <v>0</v>
      </c>
      <c r="K94" s="459">
        <v>0</v>
      </c>
    </row>
    <row r="95" spans="1:11" s="273" customFormat="1" ht="20.25" customHeight="1" x14ac:dyDescent="0.2">
      <c r="A95" s="280">
        <v>79</v>
      </c>
      <c r="B95" s="460">
        <v>857886310</v>
      </c>
      <c r="C95" s="461">
        <v>212902985</v>
      </c>
      <c r="D95" s="462">
        <v>67909469</v>
      </c>
      <c r="E95" s="460">
        <v>14742578.9</v>
      </c>
      <c r="F95" s="461">
        <v>0</v>
      </c>
      <c r="G95" s="462">
        <v>0</v>
      </c>
      <c r="H95" s="460">
        <v>1527621</v>
      </c>
      <c r="I95" s="462">
        <v>7745343</v>
      </c>
      <c r="J95" s="460">
        <v>0</v>
      </c>
      <c r="K95" s="462">
        <v>0</v>
      </c>
    </row>
    <row r="96" spans="1:11" s="273" customFormat="1" ht="20.25" customHeight="1" x14ac:dyDescent="0.2">
      <c r="A96" s="284">
        <v>80</v>
      </c>
      <c r="B96" s="457">
        <v>565985303</v>
      </c>
      <c r="C96" s="458">
        <v>84125245</v>
      </c>
      <c r="D96" s="459">
        <v>48622147</v>
      </c>
      <c r="E96" s="457">
        <v>7001048.0800000001</v>
      </c>
      <c r="F96" s="458">
        <v>0</v>
      </c>
      <c r="G96" s="459">
        <v>0</v>
      </c>
      <c r="H96" s="457">
        <v>235972</v>
      </c>
      <c r="I96" s="459">
        <v>25487</v>
      </c>
      <c r="J96" s="457">
        <v>110000</v>
      </c>
      <c r="K96" s="459">
        <v>0</v>
      </c>
    </row>
    <row r="97" spans="1:11" s="273" customFormat="1" ht="20.25" customHeight="1" x14ac:dyDescent="0.2">
      <c r="A97" s="280">
        <v>81</v>
      </c>
      <c r="B97" s="460">
        <v>460108982</v>
      </c>
      <c r="C97" s="461">
        <v>172971697</v>
      </c>
      <c r="D97" s="462">
        <v>48384519</v>
      </c>
      <c r="E97" s="460">
        <v>10717825.210000001</v>
      </c>
      <c r="F97" s="461">
        <v>0</v>
      </c>
      <c r="G97" s="462">
        <v>0</v>
      </c>
      <c r="H97" s="460">
        <v>96077</v>
      </c>
      <c r="I97" s="462">
        <v>3868143</v>
      </c>
      <c r="J97" s="460">
        <v>0</v>
      </c>
      <c r="K97" s="462">
        <v>0</v>
      </c>
    </row>
    <row r="98" spans="1:11" s="273" customFormat="1" ht="20.25" customHeight="1" x14ac:dyDescent="0.2">
      <c r="A98" s="284">
        <v>82</v>
      </c>
      <c r="B98" s="457">
        <v>315535828</v>
      </c>
      <c r="C98" s="458">
        <v>21897908</v>
      </c>
      <c r="D98" s="459">
        <v>38087643</v>
      </c>
      <c r="E98" s="457">
        <v>11726974.18</v>
      </c>
      <c r="F98" s="458">
        <v>0</v>
      </c>
      <c r="G98" s="459">
        <v>0</v>
      </c>
      <c r="H98" s="457">
        <v>36755</v>
      </c>
      <c r="I98" s="459">
        <v>0</v>
      </c>
      <c r="J98" s="457">
        <v>0</v>
      </c>
      <c r="K98" s="459">
        <v>0</v>
      </c>
    </row>
    <row r="99" spans="1:11" s="273" customFormat="1" ht="20.25" customHeight="1" x14ac:dyDescent="0.2">
      <c r="A99" s="280">
        <v>83</v>
      </c>
      <c r="B99" s="460">
        <v>261140022</v>
      </c>
      <c r="C99" s="461">
        <v>58162419</v>
      </c>
      <c r="D99" s="462">
        <v>49121550</v>
      </c>
      <c r="E99" s="460">
        <v>6154347.1900000004</v>
      </c>
      <c r="F99" s="461">
        <v>0</v>
      </c>
      <c r="G99" s="462">
        <v>0</v>
      </c>
      <c r="H99" s="460">
        <v>5436</v>
      </c>
      <c r="I99" s="462">
        <v>19478250</v>
      </c>
      <c r="J99" s="460">
        <v>0</v>
      </c>
      <c r="K99" s="462">
        <v>0</v>
      </c>
    </row>
    <row r="100" spans="1:11" s="273" customFormat="1" ht="20.25" customHeight="1" x14ac:dyDescent="0.2">
      <c r="A100" s="284">
        <v>84</v>
      </c>
      <c r="B100" s="457">
        <v>172773005</v>
      </c>
      <c r="C100" s="458">
        <v>84030096</v>
      </c>
      <c r="D100" s="459">
        <v>22453897</v>
      </c>
      <c r="E100" s="457">
        <v>8159494</v>
      </c>
      <c r="F100" s="458">
        <v>0</v>
      </c>
      <c r="G100" s="459">
        <v>0</v>
      </c>
      <c r="H100" s="457">
        <v>806774</v>
      </c>
      <c r="I100" s="459">
        <v>800000</v>
      </c>
      <c r="J100" s="457">
        <v>0</v>
      </c>
      <c r="K100" s="459">
        <v>0</v>
      </c>
    </row>
    <row r="101" spans="1:11" s="273" customFormat="1" ht="20.25" customHeight="1" x14ac:dyDescent="0.2">
      <c r="A101" s="280">
        <v>85</v>
      </c>
      <c r="B101" s="460">
        <v>120214238</v>
      </c>
      <c r="C101" s="461">
        <v>61214514</v>
      </c>
      <c r="D101" s="462">
        <v>29951863</v>
      </c>
      <c r="E101" s="460">
        <v>12999348.869999999</v>
      </c>
      <c r="F101" s="461">
        <v>0</v>
      </c>
      <c r="G101" s="462">
        <v>0</v>
      </c>
      <c r="H101" s="460">
        <v>0</v>
      </c>
      <c r="I101" s="462">
        <v>3597676</v>
      </c>
      <c r="J101" s="460">
        <v>0</v>
      </c>
      <c r="K101" s="462">
        <v>0</v>
      </c>
    </row>
    <row r="102" spans="1:11" s="273" customFormat="1" ht="20.25" customHeight="1" x14ac:dyDescent="0.2">
      <c r="A102" s="284">
        <v>86</v>
      </c>
      <c r="B102" s="457">
        <v>120851354</v>
      </c>
      <c r="C102" s="458">
        <v>20112132</v>
      </c>
      <c r="D102" s="459">
        <v>29619310</v>
      </c>
      <c r="E102" s="457">
        <v>3986772.31</v>
      </c>
      <c r="F102" s="458">
        <v>0</v>
      </c>
      <c r="G102" s="459">
        <v>0</v>
      </c>
      <c r="H102" s="457">
        <v>3000</v>
      </c>
      <c r="I102" s="459">
        <v>5565250</v>
      </c>
      <c r="J102" s="457">
        <v>0</v>
      </c>
      <c r="K102" s="459">
        <v>0</v>
      </c>
    </row>
    <row r="103" spans="1:11" s="273" customFormat="1" ht="20.25" customHeight="1" x14ac:dyDescent="0.2">
      <c r="A103" s="280">
        <v>87</v>
      </c>
      <c r="B103" s="460">
        <v>81769714</v>
      </c>
      <c r="C103" s="461">
        <v>110568213</v>
      </c>
      <c r="D103" s="462">
        <v>20367022</v>
      </c>
      <c r="E103" s="460">
        <v>4614583.51</v>
      </c>
      <c r="F103" s="461">
        <v>0</v>
      </c>
      <c r="G103" s="462">
        <v>0</v>
      </c>
      <c r="H103" s="460">
        <v>0</v>
      </c>
      <c r="I103" s="462">
        <v>6633283</v>
      </c>
      <c r="J103" s="460">
        <v>0</v>
      </c>
      <c r="K103" s="462">
        <v>0</v>
      </c>
    </row>
    <row r="104" spans="1:11" s="273" customFormat="1" ht="20.25" customHeight="1" x14ac:dyDescent="0.2">
      <c r="A104" s="284">
        <v>88</v>
      </c>
      <c r="B104" s="457">
        <v>85348721</v>
      </c>
      <c r="C104" s="458">
        <v>55930414</v>
      </c>
      <c r="D104" s="459">
        <v>12225705</v>
      </c>
      <c r="E104" s="457">
        <v>5180476.49</v>
      </c>
      <c r="F104" s="458">
        <v>0</v>
      </c>
      <c r="G104" s="459">
        <v>0</v>
      </c>
      <c r="H104" s="457">
        <v>0</v>
      </c>
      <c r="I104" s="459">
        <v>4269089</v>
      </c>
      <c r="J104" s="457">
        <v>0</v>
      </c>
      <c r="K104" s="459">
        <v>0</v>
      </c>
    </row>
    <row r="105" spans="1:11" s="273" customFormat="1" ht="20.25" customHeight="1" x14ac:dyDescent="0.2">
      <c r="A105" s="280">
        <v>89</v>
      </c>
      <c r="B105" s="460">
        <v>74568442</v>
      </c>
      <c r="C105" s="461">
        <v>9633615</v>
      </c>
      <c r="D105" s="462">
        <v>11436359</v>
      </c>
      <c r="E105" s="460">
        <v>1876280.33</v>
      </c>
      <c r="F105" s="461">
        <v>0</v>
      </c>
      <c r="G105" s="462">
        <v>0</v>
      </c>
      <c r="H105" s="460">
        <v>4150</v>
      </c>
      <c r="I105" s="462">
        <v>7972553</v>
      </c>
      <c r="J105" s="460">
        <v>0</v>
      </c>
      <c r="K105" s="462">
        <v>0</v>
      </c>
    </row>
    <row r="106" spans="1:11" s="273" customFormat="1" ht="20.25" customHeight="1" x14ac:dyDescent="0.2">
      <c r="A106" s="284">
        <v>90</v>
      </c>
      <c r="B106" s="457">
        <v>54550826</v>
      </c>
      <c r="C106" s="458">
        <v>15120197</v>
      </c>
      <c r="D106" s="459">
        <v>13770830</v>
      </c>
      <c r="E106" s="457">
        <v>2285061</v>
      </c>
      <c r="F106" s="458">
        <v>0</v>
      </c>
      <c r="G106" s="459">
        <v>0</v>
      </c>
      <c r="H106" s="457">
        <v>0</v>
      </c>
      <c r="I106" s="459">
        <v>6668581</v>
      </c>
      <c r="J106" s="457">
        <v>0</v>
      </c>
      <c r="K106" s="459">
        <v>0</v>
      </c>
    </row>
    <row r="107" spans="1:11" s="273" customFormat="1" ht="20.25" customHeight="1" x14ac:dyDescent="0.2">
      <c r="A107" s="280">
        <v>91</v>
      </c>
      <c r="B107" s="460">
        <v>61713692</v>
      </c>
      <c r="C107" s="461">
        <v>6651181</v>
      </c>
      <c r="D107" s="462">
        <v>6678229</v>
      </c>
      <c r="E107" s="460">
        <v>3728065.47</v>
      </c>
      <c r="F107" s="461">
        <v>0</v>
      </c>
      <c r="G107" s="462">
        <v>0</v>
      </c>
      <c r="H107" s="460">
        <v>0</v>
      </c>
      <c r="I107" s="462">
        <v>0</v>
      </c>
      <c r="J107" s="460">
        <v>0</v>
      </c>
      <c r="K107" s="462">
        <v>0</v>
      </c>
    </row>
    <row r="108" spans="1:11" s="273" customFormat="1" ht="20.25" customHeight="1" x14ac:dyDescent="0.2">
      <c r="A108" s="284">
        <v>92</v>
      </c>
      <c r="B108" s="457">
        <v>37320462</v>
      </c>
      <c r="C108" s="458">
        <v>13481656</v>
      </c>
      <c r="D108" s="459">
        <v>6728555</v>
      </c>
      <c r="E108" s="457">
        <v>2392734.2999999998</v>
      </c>
      <c r="F108" s="458">
        <v>0</v>
      </c>
      <c r="G108" s="459">
        <v>0</v>
      </c>
      <c r="H108" s="457">
        <v>0</v>
      </c>
      <c r="I108" s="459">
        <v>0</v>
      </c>
      <c r="J108" s="457">
        <v>0</v>
      </c>
      <c r="K108" s="459">
        <v>0</v>
      </c>
    </row>
    <row r="109" spans="1:11" s="273" customFormat="1" ht="20.25" customHeight="1" x14ac:dyDescent="0.2">
      <c r="A109" s="280">
        <v>93</v>
      </c>
      <c r="B109" s="460">
        <v>64671036</v>
      </c>
      <c r="C109" s="461">
        <v>41476740</v>
      </c>
      <c r="D109" s="462">
        <v>9911382</v>
      </c>
      <c r="E109" s="460">
        <v>406284</v>
      </c>
      <c r="F109" s="461">
        <v>0</v>
      </c>
      <c r="G109" s="462">
        <v>0</v>
      </c>
      <c r="H109" s="460">
        <v>0</v>
      </c>
      <c r="I109" s="462">
        <v>10982150</v>
      </c>
      <c r="J109" s="460">
        <v>0</v>
      </c>
      <c r="K109" s="462">
        <v>0</v>
      </c>
    </row>
    <row r="110" spans="1:11" s="273" customFormat="1" ht="20.25" customHeight="1" x14ac:dyDescent="0.2">
      <c r="A110" s="284">
        <v>94</v>
      </c>
      <c r="B110" s="457">
        <v>196899288</v>
      </c>
      <c r="C110" s="458">
        <v>1013434</v>
      </c>
      <c r="D110" s="459">
        <v>3204134</v>
      </c>
      <c r="E110" s="457">
        <v>610000</v>
      </c>
      <c r="F110" s="458">
        <v>0</v>
      </c>
      <c r="G110" s="459">
        <v>0</v>
      </c>
      <c r="H110" s="457">
        <v>0</v>
      </c>
      <c r="I110" s="459">
        <v>0</v>
      </c>
      <c r="J110" s="457">
        <v>0</v>
      </c>
      <c r="K110" s="459">
        <v>0</v>
      </c>
    </row>
    <row r="111" spans="1:11" s="273" customFormat="1" ht="20.25" customHeight="1" x14ac:dyDescent="0.2">
      <c r="A111" s="280">
        <v>95</v>
      </c>
      <c r="B111" s="460">
        <v>21739038</v>
      </c>
      <c r="C111" s="461">
        <v>402864</v>
      </c>
      <c r="D111" s="462">
        <v>3411940</v>
      </c>
      <c r="E111" s="460">
        <v>205000</v>
      </c>
      <c r="F111" s="461">
        <v>0</v>
      </c>
      <c r="G111" s="462">
        <v>0</v>
      </c>
      <c r="H111" s="460">
        <v>0</v>
      </c>
      <c r="I111" s="462">
        <v>0</v>
      </c>
      <c r="J111" s="460">
        <v>0</v>
      </c>
      <c r="K111" s="462">
        <v>0</v>
      </c>
    </row>
    <row r="112" spans="1:11" s="273" customFormat="1" ht="20.25" customHeight="1" x14ac:dyDescent="0.2">
      <c r="A112" s="284">
        <v>96</v>
      </c>
      <c r="B112" s="457">
        <v>20859451</v>
      </c>
      <c r="C112" s="458">
        <v>3791654</v>
      </c>
      <c r="D112" s="459">
        <v>1503490</v>
      </c>
      <c r="E112" s="457">
        <v>9152</v>
      </c>
      <c r="F112" s="458">
        <v>0</v>
      </c>
      <c r="G112" s="459">
        <v>0</v>
      </c>
      <c r="H112" s="457">
        <v>0</v>
      </c>
      <c r="I112" s="459">
        <v>8848135</v>
      </c>
      <c r="J112" s="457">
        <v>0</v>
      </c>
      <c r="K112" s="459">
        <v>0</v>
      </c>
    </row>
    <row r="113" spans="1:11" s="273" customFormat="1" ht="20.25" customHeight="1" x14ac:dyDescent="0.2">
      <c r="A113" s="280">
        <v>97</v>
      </c>
      <c r="B113" s="460">
        <v>16803156</v>
      </c>
      <c r="C113" s="461">
        <v>4000</v>
      </c>
      <c r="D113" s="462">
        <v>3732326</v>
      </c>
      <c r="E113" s="460">
        <v>17942</v>
      </c>
      <c r="F113" s="461">
        <v>0</v>
      </c>
      <c r="G113" s="462">
        <v>0</v>
      </c>
      <c r="H113" s="460">
        <v>0</v>
      </c>
      <c r="I113" s="462">
        <v>1000000</v>
      </c>
      <c r="J113" s="460">
        <v>0</v>
      </c>
      <c r="K113" s="462">
        <v>0</v>
      </c>
    </row>
    <row r="114" spans="1:11" s="273" customFormat="1" ht="20.25" customHeight="1" x14ac:dyDescent="0.2">
      <c r="A114" s="284">
        <v>98</v>
      </c>
      <c r="B114" s="457">
        <v>14836129</v>
      </c>
      <c r="C114" s="458">
        <v>1381</v>
      </c>
      <c r="D114" s="459">
        <v>2180319</v>
      </c>
      <c r="E114" s="457">
        <v>10000</v>
      </c>
      <c r="F114" s="458">
        <v>0</v>
      </c>
      <c r="G114" s="459">
        <v>0</v>
      </c>
      <c r="H114" s="457">
        <v>2000</v>
      </c>
      <c r="I114" s="459">
        <v>877977</v>
      </c>
      <c r="J114" s="457">
        <v>0</v>
      </c>
      <c r="K114" s="459">
        <v>0</v>
      </c>
    </row>
    <row r="115" spans="1:11" s="273" customFormat="1" ht="20.25" customHeight="1" x14ac:dyDescent="0.2">
      <c r="A115" s="280">
        <v>99</v>
      </c>
      <c r="B115" s="460">
        <v>4847748</v>
      </c>
      <c r="C115" s="461">
        <v>0</v>
      </c>
      <c r="D115" s="462">
        <v>1300000</v>
      </c>
      <c r="E115" s="460">
        <v>910585</v>
      </c>
      <c r="F115" s="461">
        <v>0</v>
      </c>
      <c r="G115" s="462">
        <v>0</v>
      </c>
      <c r="H115" s="460">
        <v>0</v>
      </c>
      <c r="I115" s="462">
        <v>0</v>
      </c>
      <c r="J115" s="460">
        <v>0</v>
      </c>
      <c r="K115" s="462">
        <v>0</v>
      </c>
    </row>
    <row r="116" spans="1:11" s="273" customFormat="1" ht="20.25" customHeight="1" x14ac:dyDescent="0.2">
      <c r="A116" s="284" t="s">
        <v>282</v>
      </c>
      <c r="B116" s="457">
        <v>94329484</v>
      </c>
      <c r="C116" s="458">
        <v>20925659</v>
      </c>
      <c r="D116" s="459">
        <v>42981272</v>
      </c>
      <c r="E116" s="457">
        <v>5000</v>
      </c>
      <c r="F116" s="458">
        <v>0</v>
      </c>
      <c r="G116" s="459">
        <v>0</v>
      </c>
      <c r="H116" s="457">
        <v>600000</v>
      </c>
      <c r="I116" s="459">
        <v>68808433</v>
      </c>
      <c r="J116" s="457">
        <v>0</v>
      </c>
      <c r="K116" s="459">
        <v>0</v>
      </c>
    </row>
    <row r="117" spans="1:11" s="273" customFormat="1" ht="20.25" customHeight="1" thickBot="1" x14ac:dyDescent="0.25">
      <c r="A117" s="292" t="s">
        <v>9</v>
      </c>
      <c r="B117" s="466">
        <f>SUM(B31:B116)</f>
        <v>2280752415200</v>
      </c>
      <c r="C117" s="467">
        <f t="shared" ref="C117:K117" si="1">SUM(C31:C116)</f>
        <v>22374952051</v>
      </c>
      <c r="D117" s="468">
        <f t="shared" si="1"/>
        <v>682453171818</v>
      </c>
      <c r="E117" s="466">
        <f t="shared" si="1"/>
        <v>4826420230.8400011</v>
      </c>
      <c r="F117" s="467">
        <f t="shared" si="1"/>
        <v>839664093.51999998</v>
      </c>
      <c r="G117" s="468">
        <f t="shared" si="1"/>
        <v>233570439.94999999</v>
      </c>
      <c r="H117" s="466">
        <f t="shared" si="1"/>
        <v>705577502163</v>
      </c>
      <c r="I117" s="468">
        <f t="shared" si="1"/>
        <v>1175857134318</v>
      </c>
      <c r="J117" s="466">
        <f t="shared" si="1"/>
        <v>130191979.5</v>
      </c>
      <c r="K117" s="468">
        <f t="shared" si="1"/>
        <v>867953921.72000003</v>
      </c>
    </row>
    <row r="118" spans="1:11" x14ac:dyDescent="0.2">
      <c r="G118" s="132"/>
      <c r="H118" s="73"/>
      <c r="I118" s="73"/>
      <c r="J118" s="73"/>
      <c r="K118" s="73"/>
    </row>
    <row r="119" spans="1:11" x14ac:dyDescent="0.2">
      <c r="B119" s="132"/>
      <c r="C119" s="132"/>
      <c r="D119" s="132"/>
      <c r="H119" s="73"/>
      <c r="I119" s="73"/>
      <c r="J119" s="73"/>
      <c r="K119" s="132"/>
    </row>
    <row r="120" spans="1:11" x14ac:dyDescent="0.2">
      <c r="A120" s="133"/>
      <c r="B120" s="132"/>
      <c r="C120" s="132"/>
      <c r="D120" s="132"/>
      <c r="H120" s="73"/>
      <c r="I120" s="73"/>
      <c r="J120" s="73"/>
      <c r="K120" s="129"/>
    </row>
    <row r="121" spans="1:11" x14ac:dyDescent="0.2">
      <c r="A121" s="133"/>
      <c r="B121" s="132"/>
      <c r="C121" s="132"/>
      <c r="D121" s="132"/>
      <c r="H121" s="73"/>
      <c r="I121" s="73"/>
      <c r="J121" s="73"/>
      <c r="K121" s="73"/>
    </row>
    <row r="122" spans="1:11" x14ac:dyDescent="0.2">
      <c r="A122" s="133"/>
      <c r="B122" s="132"/>
      <c r="C122" s="132"/>
      <c r="D122" s="132"/>
      <c r="H122" s="73"/>
      <c r="I122" s="73"/>
      <c r="J122" s="73"/>
      <c r="K122" s="73"/>
    </row>
    <row r="123" spans="1:11" x14ac:dyDescent="0.2">
      <c r="B123" s="132"/>
      <c r="C123" s="132"/>
      <c r="D123" s="132"/>
      <c r="H123" s="73"/>
      <c r="I123" s="73"/>
      <c r="J123" s="73"/>
      <c r="K123" s="73"/>
    </row>
    <row r="124" spans="1:11" x14ac:dyDescent="0.2">
      <c r="A124" s="73"/>
      <c r="B124" s="73"/>
      <c r="C124" s="73"/>
      <c r="D124" s="73"/>
      <c r="E124" s="73"/>
      <c r="F124" s="73"/>
      <c r="G124" s="73"/>
      <c r="H124" s="73"/>
      <c r="I124" s="73"/>
      <c r="J124" s="73"/>
      <c r="K124" s="73"/>
    </row>
    <row r="125" spans="1:11" x14ac:dyDescent="0.2">
      <c r="A125" s="73"/>
      <c r="B125" s="73"/>
      <c r="C125" s="73"/>
      <c r="D125" s="73"/>
      <c r="E125" s="73"/>
      <c r="F125" s="73"/>
      <c r="G125" s="73"/>
      <c r="H125" s="73"/>
      <c r="I125" s="73"/>
      <c r="J125" s="73"/>
      <c r="K125" s="73"/>
    </row>
    <row r="126" spans="1:11" x14ac:dyDescent="0.2">
      <c r="A126" s="73"/>
      <c r="B126" s="73"/>
      <c r="C126" s="73"/>
      <c r="D126" s="73"/>
      <c r="E126" s="73"/>
      <c r="F126" s="73"/>
      <c r="G126" s="73"/>
      <c r="H126" s="73"/>
      <c r="I126" s="73"/>
      <c r="J126" s="73"/>
      <c r="K126" s="73"/>
    </row>
    <row r="127" spans="1:11" x14ac:dyDescent="0.2">
      <c r="A127" s="73"/>
      <c r="B127" s="73"/>
      <c r="C127" s="73"/>
      <c r="D127" s="73"/>
      <c r="E127" s="73"/>
      <c r="F127" s="73"/>
      <c r="G127" s="73"/>
      <c r="H127" s="73"/>
      <c r="I127" s="73"/>
      <c r="J127" s="73"/>
      <c r="K127" s="73"/>
    </row>
    <row r="128" spans="1:11" x14ac:dyDescent="0.2">
      <c r="A128" s="73"/>
      <c r="B128" s="73"/>
      <c r="C128" s="73"/>
      <c r="D128" s="73"/>
      <c r="E128" s="73"/>
      <c r="F128" s="73"/>
      <c r="G128" s="73"/>
      <c r="H128" s="73"/>
      <c r="I128" s="73"/>
      <c r="J128" s="73"/>
      <c r="K128" s="73"/>
    </row>
    <row r="129" spans="1:11" x14ac:dyDescent="0.2">
      <c r="A129" s="73"/>
      <c r="B129" s="293"/>
      <c r="C129" s="293"/>
      <c r="D129" s="293"/>
      <c r="E129" s="293"/>
      <c r="F129" s="293"/>
      <c r="G129" s="293"/>
      <c r="H129" s="293"/>
      <c r="I129" s="293"/>
      <c r="J129" s="293"/>
      <c r="K129" s="293"/>
    </row>
    <row r="130" spans="1:11" x14ac:dyDescent="0.2">
      <c r="A130" s="73"/>
      <c r="B130" s="73"/>
      <c r="C130" s="73"/>
      <c r="D130" s="73"/>
      <c r="E130" s="73"/>
      <c r="F130" s="73"/>
      <c r="G130" s="73"/>
      <c r="H130" s="73"/>
      <c r="I130" s="73"/>
      <c r="J130" s="73"/>
      <c r="K130" s="73"/>
    </row>
    <row r="131" spans="1:11" x14ac:dyDescent="0.2">
      <c r="A131" s="73"/>
      <c r="B131" s="73"/>
      <c r="C131" s="73"/>
      <c r="D131" s="73"/>
      <c r="E131" s="73"/>
      <c r="F131" s="73"/>
      <c r="G131" s="73"/>
      <c r="H131" s="73"/>
      <c r="I131" s="73"/>
      <c r="J131" s="73"/>
      <c r="K131" s="73"/>
    </row>
    <row r="132" spans="1:11" x14ac:dyDescent="0.2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</row>
    <row r="133" spans="1:11" x14ac:dyDescent="0.2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</row>
    <row r="134" spans="1:11" x14ac:dyDescent="0.2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</row>
    <row r="135" spans="1:11" x14ac:dyDescent="0.2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</row>
    <row r="136" spans="1:11" x14ac:dyDescent="0.2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</row>
    <row r="137" spans="1:11" x14ac:dyDescent="0.2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</row>
    <row r="138" spans="1:11" x14ac:dyDescent="0.2">
      <c r="A138" s="73"/>
      <c r="B138" s="73"/>
      <c r="C138" s="73"/>
      <c r="D138" s="73"/>
      <c r="E138" s="73"/>
      <c r="F138" s="73"/>
      <c r="G138" s="73"/>
      <c r="H138" s="73"/>
      <c r="I138" s="73"/>
      <c r="J138" s="73"/>
      <c r="K138" s="73"/>
    </row>
    <row r="139" spans="1:11" x14ac:dyDescent="0.2">
      <c r="A139" s="73"/>
      <c r="B139" s="73"/>
      <c r="C139" s="73"/>
      <c r="D139" s="73"/>
      <c r="E139" s="73"/>
      <c r="F139" s="73"/>
      <c r="G139" s="73"/>
      <c r="H139" s="73"/>
      <c r="I139" s="73"/>
      <c r="J139" s="73"/>
      <c r="K139" s="73"/>
    </row>
    <row r="140" spans="1:11" x14ac:dyDescent="0.2">
      <c r="A140" s="73"/>
      <c r="B140" s="73"/>
      <c r="C140" s="73"/>
      <c r="D140" s="73"/>
      <c r="E140" s="73"/>
      <c r="F140" s="73"/>
      <c r="G140" s="73"/>
      <c r="H140" s="73"/>
      <c r="I140" s="73"/>
      <c r="J140" s="73"/>
      <c r="K140" s="73"/>
    </row>
    <row r="141" spans="1:11" x14ac:dyDescent="0.2">
      <c r="A141" s="73"/>
      <c r="B141" s="73"/>
      <c r="C141" s="73"/>
      <c r="D141" s="73"/>
      <c r="E141" s="73"/>
      <c r="F141" s="73"/>
      <c r="G141" s="73"/>
      <c r="H141" s="73"/>
      <c r="I141" s="73"/>
      <c r="J141" s="73"/>
      <c r="K141" s="73"/>
    </row>
    <row r="142" spans="1:11" x14ac:dyDescent="0.2">
      <c r="A142" s="73"/>
      <c r="B142" s="73"/>
      <c r="C142" s="73"/>
      <c r="D142" s="73"/>
      <c r="E142" s="73"/>
      <c r="F142" s="73"/>
      <c r="G142" s="73"/>
      <c r="H142" s="73"/>
      <c r="I142" s="73"/>
      <c r="J142" s="73"/>
      <c r="K142" s="73"/>
    </row>
    <row r="143" spans="1:11" x14ac:dyDescent="0.2">
      <c r="A143" s="73"/>
      <c r="B143" s="73"/>
      <c r="C143" s="73"/>
      <c r="D143" s="73"/>
      <c r="E143" s="73"/>
      <c r="F143" s="73"/>
      <c r="G143" s="73"/>
      <c r="H143" s="73"/>
      <c r="I143" s="73"/>
      <c r="J143" s="73"/>
      <c r="K143" s="73"/>
    </row>
    <row r="144" spans="1:11" x14ac:dyDescent="0.2">
      <c r="A144" s="73"/>
      <c r="B144" s="73"/>
      <c r="C144" s="73"/>
      <c r="D144" s="73"/>
      <c r="E144" s="73"/>
      <c r="F144" s="73"/>
      <c r="G144" s="73"/>
      <c r="H144" s="73"/>
      <c r="I144" s="73"/>
      <c r="J144" s="73"/>
      <c r="K144" s="73"/>
    </row>
    <row r="145" spans="1:11" x14ac:dyDescent="0.2">
      <c r="A145" s="73"/>
      <c r="B145" s="73"/>
      <c r="C145" s="73"/>
      <c r="D145" s="73"/>
      <c r="E145" s="73"/>
      <c r="F145" s="73"/>
      <c r="G145" s="73"/>
      <c r="H145" s="73"/>
      <c r="I145" s="73"/>
      <c r="J145" s="73"/>
      <c r="K145" s="73"/>
    </row>
    <row r="146" spans="1:11" x14ac:dyDescent="0.2">
      <c r="A146" s="73"/>
      <c r="B146" s="73"/>
      <c r="C146" s="73"/>
      <c r="D146" s="73"/>
      <c r="E146" s="73"/>
      <c r="F146" s="73"/>
      <c r="G146" s="73"/>
      <c r="H146" s="73"/>
      <c r="I146" s="73"/>
      <c r="J146" s="73"/>
      <c r="K146" s="73"/>
    </row>
    <row r="147" spans="1:11" x14ac:dyDescent="0.2">
      <c r="A147" s="73"/>
      <c r="B147" s="73"/>
      <c r="C147" s="73"/>
      <c r="D147" s="73"/>
      <c r="E147" s="73"/>
      <c r="F147" s="73"/>
      <c r="G147" s="73"/>
      <c r="H147" s="73"/>
      <c r="I147" s="73"/>
      <c r="J147" s="73"/>
      <c r="K147" s="73"/>
    </row>
    <row r="148" spans="1:11" x14ac:dyDescent="0.2">
      <c r="A148" s="73"/>
      <c r="B148" s="73"/>
      <c r="C148" s="73"/>
      <c r="D148" s="73"/>
      <c r="E148" s="73"/>
      <c r="F148" s="73"/>
      <c r="G148" s="73"/>
      <c r="H148" s="73"/>
      <c r="I148" s="73"/>
      <c r="J148" s="73"/>
      <c r="K148" s="73"/>
    </row>
    <row r="149" spans="1:11" x14ac:dyDescent="0.2">
      <c r="A149" s="73"/>
      <c r="B149" s="73"/>
      <c r="C149" s="73"/>
      <c r="D149" s="73"/>
      <c r="E149" s="73"/>
      <c r="F149" s="73"/>
      <c r="G149" s="73"/>
      <c r="H149" s="73"/>
      <c r="I149" s="73"/>
      <c r="J149" s="73"/>
      <c r="K149" s="73"/>
    </row>
    <row r="150" spans="1:11" x14ac:dyDescent="0.2">
      <c r="A150" s="73"/>
      <c r="B150" s="73"/>
      <c r="C150" s="73"/>
      <c r="D150" s="73"/>
      <c r="E150" s="73"/>
      <c r="F150" s="73"/>
      <c r="G150" s="73"/>
      <c r="H150" s="73"/>
      <c r="I150" s="73"/>
      <c r="J150" s="73"/>
      <c r="K150" s="73"/>
    </row>
    <row r="151" spans="1:11" x14ac:dyDescent="0.2">
      <c r="A151" s="73"/>
      <c r="B151" s="73"/>
      <c r="C151" s="73"/>
      <c r="D151" s="73"/>
      <c r="E151" s="73"/>
      <c r="F151" s="73"/>
      <c r="G151" s="73"/>
      <c r="H151" s="73"/>
      <c r="I151" s="73"/>
      <c r="J151" s="73"/>
      <c r="K151" s="73"/>
    </row>
    <row r="152" spans="1:11" x14ac:dyDescent="0.2">
      <c r="A152" s="73"/>
      <c r="B152" s="73"/>
      <c r="C152" s="73"/>
      <c r="D152" s="73"/>
      <c r="E152" s="73"/>
      <c r="F152" s="73"/>
      <c r="G152" s="73"/>
      <c r="H152" s="73"/>
      <c r="I152" s="73"/>
      <c r="J152" s="73"/>
      <c r="K152" s="73"/>
    </row>
    <row r="153" spans="1:11" x14ac:dyDescent="0.2">
      <c r="A153" s="73"/>
      <c r="B153" s="73"/>
      <c r="C153" s="73"/>
      <c r="D153" s="73"/>
      <c r="E153" s="73"/>
      <c r="F153" s="73"/>
      <c r="G153" s="73"/>
      <c r="H153" s="73"/>
      <c r="I153" s="73"/>
      <c r="J153" s="73"/>
      <c r="K153" s="73"/>
    </row>
    <row r="154" spans="1:11" x14ac:dyDescent="0.2">
      <c r="A154" s="73"/>
      <c r="B154" s="73"/>
      <c r="C154" s="73"/>
      <c r="D154" s="73"/>
      <c r="E154" s="73"/>
      <c r="F154" s="73"/>
      <c r="G154" s="73"/>
      <c r="H154" s="73"/>
      <c r="I154" s="73"/>
      <c r="J154" s="73"/>
      <c r="K154" s="73"/>
    </row>
    <row r="155" spans="1:11" x14ac:dyDescent="0.2">
      <c r="A155" s="73"/>
      <c r="B155" s="73"/>
      <c r="C155" s="73"/>
      <c r="D155" s="73"/>
      <c r="E155" s="73"/>
      <c r="F155" s="73"/>
      <c r="G155" s="73"/>
      <c r="H155" s="73"/>
      <c r="I155" s="73"/>
      <c r="J155" s="73"/>
      <c r="K155" s="73"/>
    </row>
  </sheetData>
  <mergeCells count="22">
    <mergeCell ref="H12:H13"/>
    <mergeCell ref="I12:I13"/>
    <mergeCell ref="J12:J13"/>
    <mergeCell ref="K12:K13"/>
    <mergeCell ref="B12:B13"/>
    <mergeCell ref="C12:C13"/>
    <mergeCell ref="D12:D13"/>
    <mergeCell ref="E12:E13"/>
    <mergeCell ref="F12:F13"/>
    <mergeCell ref="G12:G13"/>
    <mergeCell ref="A8:K8"/>
    <mergeCell ref="A9:K9"/>
    <mergeCell ref="B11:D11"/>
    <mergeCell ref="E11:G11"/>
    <mergeCell ref="H11:I11"/>
    <mergeCell ref="J11:K11"/>
    <mergeCell ref="A7:K7"/>
    <mergeCell ref="A2:K2"/>
    <mergeCell ref="A3:K3"/>
    <mergeCell ref="A4:K4"/>
    <mergeCell ref="A5:K5"/>
    <mergeCell ref="A6:K6"/>
  </mergeCells>
  <printOptions horizontalCentered="1"/>
  <pageMargins left="0.31496062992125984" right="0.19685039370078741" top="0.39370078740157483" bottom="0.23622047244094491" header="0" footer="0.23622047244094491"/>
  <pageSetup scale="61" firstPageNumber="63" fitToHeight="0" orientation="portrait" useFirstPageNumber="1" r:id="rId1"/>
  <headerFooter>
    <oddFooter>&amp;R&amp;P</oddFooter>
  </headerFooter>
  <rowBreaks count="1" manualBreakCount="1">
    <brk id="74" max="10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syncVertical="1" syncRef="A1" transitionEvaluation="1" codeName="Hoja53">
    <pageSetUpPr fitToPage="1"/>
  </sheetPr>
  <dimension ref="A1:M155"/>
  <sheetViews>
    <sheetView showGridLines="0" view="pageBreakPreview" zoomScale="70" zoomScaleNormal="75" zoomScaleSheetLayoutView="70" workbookViewId="0"/>
  </sheetViews>
  <sheetFormatPr baseColWidth="10" defaultColWidth="9.7109375" defaultRowHeight="12.75" x14ac:dyDescent="0.2"/>
  <cols>
    <col min="1" max="1" width="16.7109375" style="81" customWidth="1"/>
    <col min="2" max="4" width="16.85546875" style="81" customWidth="1"/>
    <col min="5" max="7" width="13.5703125" style="81" customWidth="1"/>
    <col min="8" max="8" width="17" style="81" customWidth="1"/>
    <col min="9" max="9" width="15.5703125" style="81" customWidth="1"/>
    <col min="10" max="11" width="13.5703125" style="81" customWidth="1"/>
    <col min="12" max="12" width="7.7109375" style="82" customWidth="1"/>
    <col min="13" max="13" width="3.7109375" style="82" customWidth="1"/>
    <col min="14" max="16384" width="9.7109375" style="82"/>
  </cols>
  <sheetData>
    <row r="1" spans="1:13" x14ac:dyDescent="0.2">
      <c r="L1" s="74"/>
    </row>
    <row r="2" spans="1:13" ht="22.5" customHeight="1" x14ac:dyDescent="0.2">
      <c r="A2" s="690" t="s">
        <v>275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</row>
    <row r="3" spans="1:13" ht="22.5" customHeight="1" x14ac:dyDescent="0.2">
      <c r="A3" s="690" t="s">
        <v>276</v>
      </c>
      <c r="B3" s="690"/>
      <c r="C3" s="690"/>
      <c r="D3" s="690"/>
      <c r="E3" s="690"/>
      <c r="F3" s="690"/>
      <c r="G3" s="690"/>
      <c r="H3" s="690"/>
      <c r="I3" s="690"/>
      <c r="J3" s="690"/>
      <c r="K3" s="690"/>
    </row>
    <row r="4" spans="1:13" s="83" customFormat="1" ht="15.75" customHeight="1" x14ac:dyDescent="0.2">
      <c r="A4" s="691"/>
      <c r="B4" s="691"/>
      <c r="C4" s="691"/>
      <c r="D4" s="691"/>
      <c r="E4" s="691"/>
      <c r="F4" s="691"/>
      <c r="G4" s="691"/>
      <c r="H4" s="691"/>
      <c r="I4" s="691"/>
      <c r="J4" s="691"/>
      <c r="K4" s="691"/>
      <c r="L4" s="267"/>
    </row>
    <row r="5" spans="1:13" s="83" customFormat="1" ht="15" x14ac:dyDescent="0.25">
      <c r="A5" s="692" t="s">
        <v>284</v>
      </c>
      <c r="B5" s="692"/>
      <c r="C5" s="692"/>
      <c r="D5" s="692"/>
      <c r="E5" s="692"/>
      <c r="F5" s="692"/>
      <c r="G5" s="692"/>
      <c r="H5" s="692"/>
      <c r="I5" s="692"/>
      <c r="J5" s="692"/>
      <c r="K5" s="692"/>
    </row>
    <row r="6" spans="1:13" s="83" customFormat="1" ht="14.25" customHeight="1" x14ac:dyDescent="0.2">
      <c r="A6" s="663"/>
      <c r="B6" s="663"/>
      <c r="C6" s="663"/>
      <c r="D6" s="663"/>
      <c r="E6" s="663"/>
      <c r="F6" s="663"/>
      <c r="G6" s="663"/>
      <c r="H6" s="663"/>
      <c r="I6" s="663"/>
      <c r="J6" s="663"/>
      <c r="K6" s="663"/>
    </row>
    <row r="7" spans="1:13" s="83" customFormat="1" ht="15" x14ac:dyDescent="0.2">
      <c r="A7" s="689" t="s">
        <v>153</v>
      </c>
      <c r="B7" s="689"/>
      <c r="C7" s="689"/>
      <c r="D7" s="689"/>
      <c r="E7" s="689"/>
      <c r="F7" s="689"/>
      <c r="G7" s="689"/>
      <c r="H7" s="689"/>
      <c r="I7" s="689"/>
      <c r="J7" s="689"/>
      <c r="K7" s="689"/>
    </row>
    <row r="8" spans="1:13" s="83" customFormat="1" ht="16.5" customHeight="1" x14ac:dyDescent="0.25">
      <c r="A8" s="693"/>
      <c r="B8" s="693"/>
      <c r="C8" s="693"/>
      <c r="D8" s="693"/>
      <c r="E8" s="693"/>
      <c r="F8" s="693"/>
      <c r="G8" s="693"/>
      <c r="H8" s="693"/>
      <c r="I8" s="693"/>
      <c r="J8" s="693"/>
      <c r="K8" s="693"/>
    </row>
    <row r="9" spans="1:13" s="83" customFormat="1" ht="15" x14ac:dyDescent="0.2">
      <c r="A9" s="689" t="s">
        <v>23</v>
      </c>
      <c r="B9" s="689"/>
      <c r="C9" s="689"/>
      <c r="D9" s="689"/>
      <c r="E9" s="689"/>
      <c r="F9" s="689"/>
      <c r="G9" s="689"/>
      <c r="H9" s="689"/>
      <c r="I9" s="689"/>
      <c r="J9" s="689"/>
      <c r="K9" s="689"/>
    </row>
    <row r="10" spans="1:13" s="83" customFormat="1" ht="21" customHeight="1" thickBot="1" x14ac:dyDescent="0.25">
      <c r="A10" s="268"/>
      <c r="B10" s="250"/>
      <c r="C10" s="250"/>
      <c r="D10" s="268"/>
      <c r="E10" s="250"/>
      <c r="F10" s="250"/>
      <c r="G10" s="268"/>
      <c r="H10" s="250"/>
      <c r="I10" s="268"/>
      <c r="J10" s="250"/>
      <c r="K10" s="250"/>
    </row>
    <row r="11" spans="1:13" ht="24.75" customHeight="1" x14ac:dyDescent="0.2">
      <c r="A11" s="294" t="s">
        <v>277</v>
      </c>
      <c r="B11" s="694" t="s">
        <v>228</v>
      </c>
      <c r="C11" s="695"/>
      <c r="D11" s="696"/>
      <c r="E11" s="697" t="s">
        <v>229</v>
      </c>
      <c r="F11" s="697"/>
      <c r="G11" s="697"/>
      <c r="H11" s="694" t="s">
        <v>228</v>
      </c>
      <c r="I11" s="696"/>
      <c r="J11" s="694" t="s">
        <v>229</v>
      </c>
      <c r="K11" s="696"/>
      <c r="L11" s="74"/>
    </row>
    <row r="12" spans="1:13" x14ac:dyDescent="0.2">
      <c r="A12" s="295" t="s">
        <v>47</v>
      </c>
      <c r="B12" s="702" t="s">
        <v>230</v>
      </c>
      <c r="C12" s="704" t="s">
        <v>231</v>
      </c>
      <c r="D12" s="706" t="s">
        <v>278</v>
      </c>
      <c r="E12" s="702" t="s">
        <v>230</v>
      </c>
      <c r="F12" s="708" t="s">
        <v>231</v>
      </c>
      <c r="G12" s="706" t="s">
        <v>278</v>
      </c>
      <c r="H12" s="698" t="s">
        <v>279</v>
      </c>
      <c r="I12" s="700" t="s">
        <v>280</v>
      </c>
      <c r="J12" s="698" t="s">
        <v>279</v>
      </c>
      <c r="K12" s="700" t="s">
        <v>280</v>
      </c>
      <c r="L12" s="74"/>
      <c r="M12" s="74"/>
    </row>
    <row r="13" spans="1:13" ht="13.5" thickBot="1" x14ac:dyDescent="0.25">
      <c r="A13" s="296"/>
      <c r="B13" s="703"/>
      <c r="C13" s="705"/>
      <c r="D13" s="707"/>
      <c r="E13" s="703"/>
      <c r="F13" s="709"/>
      <c r="G13" s="707"/>
      <c r="H13" s="699"/>
      <c r="I13" s="701"/>
      <c r="J13" s="699"/>
      <c r="K13" s="701"/>
      <c r="L13" s="74"/>
    </row>
    <row r="14" spans="1:13" s="273" customFormat="1" ht="15" hidden="1" customHeight="1" x14ac:dyDescent="0.2">
      <c r="A14" s="272" t="s">
        <v>281</v>
      </c>
      <c r="B14" s="281">
        <v>209588256</v>
      </c>
      <c r="C14" s="282">
        <v>72642218</v>
      </c>
      <c r="D14" s="283">
        <v>0</v>
      </c>
      <c r="E14" s="281">
        <v>0</v>
      </c>
      <c r="F14" s="282">
        <v>0</v>
      </c>
      <c r="G14" s="283">
        <v>0</v>
      </c>
      <c r="H14" s="281">
        <v>5475960</v>
      </c>
      <c r="I14" s="283">
        <v>14940840</v>
      </c>
      <c r="J14" s="281">
        <v>0</v>
      </c>
      <c r="K14" s="291">
        <v>0</v>
      </c>
    </row>
    <row r="15" spans="1:13" s="273" customFormat="1" ht="15" hidden="1" customHeight="1" x14ac:dyDescent="0.2">
      <c r="A15" s="274">
        <v>1</v>
      </c>
      <c r="B15" s="281">
        <v>520715400</v>
      </c>
      <c r="C15" s="282">
        <v>115296323</v>
      </c>
      <c r="D15" s="283">
        <v>1239840</v>
      </c>
      <c r="E15" s="281">
        <v>0</v>
      </c>
      <c r="F15" s="282">
        <v>0</v>
      </c>
      <c r="G15" s="283">
        <v>0</v>
      </c>
      <c r="H15" s="281">
        <v>619920</v>
      </c>
      <c r="I15" s="283">
        <v>23819652</v>
      </c>
      <c r="J15" s="281">
        <v>0</v>
      </c>
      <c r="K15" s="291">
        <v>0</v>
      </c>
    </row>
    <row r="16" spans="1:13" s="273" customFormat="1" ht="15" hidden="1" customHeight="1" x14ac:dyDescent="0.2">
      <c r="A16" s="274">
        <v>2</v>
      </c>
      <c r="B16" s="281">
        <v>850944379</v>
      </c>
      <c r="C16" s="282">
        <v>185531951</v>
      </c>
      <c r="D16" s="283">
        <v>2479680</v>
      </c>
      <c r="E16" s="281">
        <v>0</v>
      </c>
      <c r="F16" s="282">
        <v>38558.15</v>
      </c>
      <c r="G16" s="283">
        <v>0</v>
      </c>
      <c r="H16" s="281">
        <v>2066400</v>
      </c>
      <c r="I16" s="283">
        <v>50518090</v>
      </c>
      <c r="J16" s="281">
        <v>0</v>
      </c>
      <c r="K16" s="291">
        <v>0</v>
      </c>
    </row>
    <row r="17" spans="1:11" s="273" customFormat="1" ht="15" hidden="1" customHeight="1" x14ac:dyDescent="0.2">
      <c r="A17" s="274">
        <v>3</v>
      </c>
      <c r="B17" s="281">
        <v>937365604</v>
      </c>
      <c r="C17" s="282">
        <v>280348626</v>
      </c>
      <c r="D17" s="283">
        <v>929211</v>
      </c>
      <c r="E17" s="281">
        <v>0</v>
      </c>
      <c r="F17" s="282">
        <v>33398.019999999997</v>
      </c>
      <c r="G17" s="283">
        <v>0</v>
      </c>
      <c r="H17" s="281">
        <v>1033200</v>
      </c>
      <c r="I17" s="283">
        <v>49408589</v>
      </c>
      <c r="J17" s="281">
        <v>0</v>
      </c>
      <c r="K17" s="291">
        <v>0</v>
      </c>
    </row>
    <row r="18" spans="1:11" s="273" customFormat="1" ht="15" hidden="1" customHeight="1" x14ac:dyDescent="0.2">
      <c r="A18" s="274">
        <v>4</v>
      </c>
      <c r="B18" s="281">
        <v>1135263162</v>
      </c>
      <c r="C18" s="282">
        <v>371129584</v>
      </c>
      <c r="D18" s="283">
        <v>618582</v>
      </c>
      <c r="E18" s="281">
        <v>0</v>
      </c>
      <c r="F18" s="282">
        <v>0</v>
      </c>
      <c r="G18" s="283">
        <v>0</v>
      </c>
      <c r="H18" s="281">
        <v>0</v>
      </c>
      <c r="I18" s="283">
        <v>40421119</v>
      </c>
      <c r="J18" s="281">
        <v>0</v>
      </c>
      <c r="K18" s="291">
        <v>0</v>
      </c>
    </row>
    <row r="19" spans="1:11" s="273" customFormat="1" ht="15" hidden="1" customHeight="1" x14ac:dyDescent="0.2">
      <c r="A19" s="274">
        <v>5</v>
      </c>
      <c r="B19" s="281">
        <v>1212708103</v>
      </c>
      <c r="C19" s="282">
        <v>418533866</v>
      </c>
      <c r="D19" s="283">
        <v>1692588</v>
      </c>
      <c r="E19" s="281">
        <v>0</v>
      </c>
      <c r="F19" s="282">
        <v>0</v>
      </c>
      <c r="G19" s="283">
        <v>0</v>
      </c>
      <c r="H19" s="281">
        <v>0</v>
      </c>
      <c r="I19" s="283">
        <v>56262949</v>
      </c>
      <c r="J19" s="281">
        <v>0</v>
      </c>
      <c r="K19" s="291">
        <v>0</v>
      </c>
    </row>
    <row r="20" spans="1:11" s="273" customFormat="1" ht="15" hidden="1" customHeight="1" x14ac:dyDescent="0.2">
      <c r="A20" s="274">
        <v>6</v>
      </c>
      <c r="B20" s="281">
        <v>1443161872</v>
      </c>
      <c r="C20" s="282">
        <v>479194500</v>
      </c>
      <c r="D20" s="283">
        <v>619920</v>
      </c>
      <c r="E20" s="281">
        <v>0</v>
      </c>
      <c r="F20" s="282">
        <v>0</v>
      </c>
      <c r="G20" s="283">
        <v>0</v>
      </c>
      <c r="H20" s="281">
        <v>1849674</v>
      </c>
      <c r="I20" s="283">
        <v>61789768</v>
      </c>
      <c r="J20" s="281">
        <v>0</v>
      </c>
      <c r="K20" s="291">
        <v>0</v>
      </c>
    </row>
    <row r="21" spans="1:11" s="273" customFormat="1" ht="15" hidden="1" customHeight="1" x14ac:dyDescent="0.2">
      <c r="A21" s="274">
        <v>7</v>
      </c>
      <c r="B21" s="281">
        <v>1364157680</v>
      </c>
      <c r="C21" s="282">
        <v>541657240</v>
      </c>
      <c r="D21" s="283">
        <v>206194</v>
      </c>
      <c r="E21" s="281">
        <v>0</v>
      </c>
      <c r="F21" s="282">
        <v>0</v>
      </c>
      <c r="G21" s="283">
        <v>0</v>
      </c>
      <c r="H21" s="281">
        <v>0</v>
      </c>
      <c r="I21" s="283">
        <v>48824020</v>
      </c>
      <c r="J21" s="281">
        <v>0</v>
      </c>
      <c r="K21" s="291">
        <v>0</v>
      </c>
    </row>
    <row r="22" spans="1:11" s="273" customFormat="1" ht="15" hidden="1" customHeight="1" x14ac:dyDescent="0.2">
      <c r="A22" s="274">
        <v>8</v>
      </c>
      <c r="B22" s="281">
        <v>1663215958</v>
      </c>
      <c r="C22" s="282">
        <v>588401084</v>
      </c>
      <c r="D22" s="283">
        <v>1653120</v>
      </c>
      <c r="E22" s="281">
        <v>0</v>
      </c>
      <c r="F22" s="282">
        <v>0</v>
      </c>
      <c r="G22" s="283">
        <v>0</v>
      </c>
      <c r="H22" s="281">
        <v>0</v>
      </c>
      <c r="I22" s="283">
        <v>50716857</v>
      </c>
      <c r="J22" s="281">
        <v>0</v>
      </c>
      <c r="K22" s="291">
        <v>0</v>
      </c>
    </row>
    <row r="23" spans="1:11" s="273" customFormat="1" ht="15" hidden="1" customHeight="1" x14ac:dyDescent="0.2">
      <c r="A23" s="274">
        <v>9</v>
      </c>
      <c r="B23" s="281">
        <v>1547838781</v>
      </c>
      <c r="C23" s="282">
        <v>1004258974</v>
      </c>
      <c r="D23" s="283">
        <v>764568</v>
      </c>
      <c r="E23" s="281">
        <v>0</v>
      </c>
      <c r="F23" s="282">
        <v>0</v>
      </c>
      <c r="G23" s="283">
        <v>0</v>
      </c>
      <c r="H23" s="281">
        <v>1931064</v>
      </c>
      <c r="I23" s="283">
        <v>63710195</v>
      </c>
      <c r="J23" s="281">
        <v>0</v>
      </c>
      <c r="K23" s="291">
        <v>0</v>
      </c>
    </row>
    <row r="24" spans="1:11" s="273" customFormat="1" ht="15" hidden="1" customHeight="1" x14ac:dyDescent="0.2">
      <c r="A24" s="274">
        <v>10</v>
      </c>
      <c r="B24" s="281">
        <v>1583932364</v>
      </c>
      <c r="C24" s="282">
        <v>1226211704</v>
      </c>
      <c r="D24" s="283">
        <v>618582</v>
      </c>
      <c r="E24" s="281">
        <v>0</v>
      </c>
      <c r="F24" s="282">
        <v>0</v>
      </c>
      <c r="G24" s="283">
        <v>0</v>
      </c>
      <c r="H24" s="281">
        <v>1030970</v>
      </c>
      <c r="I24" s="283">
        <v>64073366</v>
      </c>
      <c r="J24" s="281">
        <v>0</v>
      </c>
      <c r="K24" s="291">
        <v>0</v>
      </c>
    </row>
    <row r="25" spans="1:11" s="273" customFormat="1" ht="15" hidden="1" customHeight="1" x14ac:dyDescent="0.2">
      <c r="A25" s="274">
        <v>11</v>
      </c>
      <c r="B25" s="281">
        <v>1602158881</v>
      </c>
      <c r="C25" s="282">
        <v>1916738853</v>
      </c>
      <c r="D25" s="283">
        <v>2726320</v>
      </c>
      <c r="E25" s="281">
        <v>0</v>
      </c>
      <c r="F25" s="282">
        <v>0</v>
      </c>
      <c r="G25" s="283">
        <v>0</v>
      </c>
      <c r="H25" s="281">
        <v>40000</v>
      </c>
      <c r="I25" s="283">
        <v>68317727</v>
      </c>
      <c r="J25" s="281">
        <v>0</v>
      </c>
      <c r="K25" s="291">
        <v>0</v>
      </c>
    </row>
    <row r="26" spans="1:11" s="273" customFormat="1" ht="15" hidden="1" customHeight="1" x14ac:dyDescent="0.2">
      <c r="A26" s="274">
        <v>12</v>
      </c>
      <c r="B26" s="281">
        <v>1547857968</v>
      </c>
      <c r="C26" s="282">
        <v>2323131667</v>
      </c>
      <c r="D26" s="283">
        <v>619485</v>
      </c>
      <c r="E26" s="281">
        <v>0</v>
      </c>
      <c r="F26" s="282">
        <v>0</v>
      </c>
      <c r="G26" s="283">
        <v>0</v>
      </c>
      <c r="H26" s="281">
        <v>2170400</v>
      </c>
      <c r="I26" s="283">
        <v>46697475</v>
      </c>
      <c r="J26" s="281">
        <v>0</v>
      </c>
      <c r="K26" s="291">
        <v>0</v>
      </c>
    </row>
    <row r="27" spans="1:11" s="273" customFormat="1" ht="15" hidden="1" customHeight="1" x14ac:dyDescent="0.2">
      <c r="A27" s="274">
        <v>13</v>
      </c>
      <c r="B27" s="281">
        <v>1741047354</v>
      </c>
      <c r="C27" s="282">
        <v>2377534137</v>
      </c>
      <c r="D27" s="283">
        <v>15494733</v>
      </c>
      <c r="E27" s="281">
        <v>0</v>
      </c>
      <c r="F27" s="282">
        <v>493027.5</v>
      </c>
      <c r="G27" s="283">
        <v>0</v>
      </c>
      <c r="H27" s="281">
        <v>500585</v>
      </c>
      <c r="I27" s="283">
        <v>56796796</v>
      </c>
      <c r="J27" s="281">
        <v>0</v>
      </c>
      <c r="K27" s="291">
        <v>0</v>
      </c>
    </row>
    <row r="28" spans="1:11" s="273" customFormat="1" ht="15" hidden="1" customHeight="1" x14ac:dyDescent="0.2">
      <c r="A28" s="274">
        <v>14</v>
      </c>
      <c r="B28" s="281">
        <v>1771921371</v>
      </c>
      <c r="C28" s="282">
        <v>2793841459</v>
      </c>
      <c r="D28" s="283">
        <v>15385871</v>
      </c>
      <c r="E28" s="281">
        <v>0</v>
      </c>
      <c r="F28" s="282">
        <v>110718</v>
      </c>
      <c r="G28" s="283">
        <v>0</v>
      </c>
      <c r="H28" s="281">
        <v>0</v>
      </c>
      <c r="I28" s="283">
        <v>36726513</v>
      </c>
      <c r="J28" s="281">
        <v>0</v>
      </c>
      <c r="K28" s="291">
        <v>0</v>
      </c>
    </row>
    <row r="29" spans="1:11" s="273" customFormat="1" ht="15" hidden="1" customHeight="1" x14ac:dyDescent="0.2">
      <c r="A29" s="274">
        <v>15</v>
      </c>
      <c r="B29" s="281">
        <v>1742297692</v>
      </c>
      <c r="C29" s="282">
        <v>2824384326</v>
      </c>
      <c r="D29" s="283">
        <v>45284670</v>
      </c>
      <c r="E29" s="281">
        <v>0</v>
      </c>
      <c r="F29" s="282">
        <v>0</v>
      </c>
      <c r="G29" s="283">
        <v>0</v>
      </c>
      <c r="H29" s="281">
        <v>0</v>
      </c>
      <c r="I29" s="283">
        <v>39086102</v>
      </c>
      <c r="J29" s="281">
        <v>0</v>
      </c>
      <c r="K29" s="291">
        <v>0</v>
      </c>
    </row>
    <row r="30" spans="1:11" s="273" customFormat="1" ht="15" hidden="1" customHeight="1" x14ac:dyDescent="0.2">
      <c r="A30" s="274"/>
      <c r="B30" s="275"/>
      <c r="C30" s="290"/>
      <c r="D30" s="279"/>
      <c r="E30" s="275"/>
      <c r="F30" s="290"/>
      <c r="G30" s="279"/>
      <c r="H30" s="275"/>
      <c r="I30" s="277"/>
      <c r="J30" s="275"/>
      <c r="K30" s="277"/>
    </row>
    <row r="31" spans="1:11" s="273" customFormat="1" ht="20.25" customHeight="1" x14ac:dyDescent="0.2">
      <c r="A31" s="280" t="s">
        <v>66</v>
      </c>
      <c r="B31" s="454">
        <f>SUM(B14:B29)</f>
        <v>20874174825</v>
      </c>
      <c r="C31" s="455">
        <f t="shared" ref="C31:K31" si="0">SUM(C14:C29)</f>
        <v>17518836512</v>
      </c>
      <c r="D31" s="456">
        <f t="shared" si="0"/>
        <v>90333364</v>
      </c>
      <c r="E31" s="454">
        <f t="shared" si="0"/>
        <v>0</v>
      </c>
      <c r="F31" s="455">
        <f t="shared" si="0"/>
        <v>675701.67</v>
      </c>
      <c r="G31" s="456">
        <f t="shared" si="0"/>
        <v>0</v>
      </c>
      <c r="H31" s="454">
        <f t="shared" si="0"/>
        <v>16718173</v>
      </c>
      <c r="I31" s="456">
        <f t="shared" si="0"/>
        <v>772110058</v>
      </c>
      <c r="J31" s="454">
        <f t="shared" si="0"/>
        <v>0</v>
      </c>
      <c r="K31" s="456">
        <f t="shared" si="0"/>
        <v>0</v>
      </c>
    </row>
    <row r="32" spans="1:11" s="273" customFormat="1" ht="20.25" customHeight="1" x14ac:dyDescent="0.2">
      <c r="A32" s="284">
        <v>16</v>
      </c>
      <c r="B32" s="457">
        <v>1862046098</v>
      </c>
      <c r="C32" s="458">
        <v>2897054696</v>
      </c>
      <c r="D32" s="459">
        <v>92870850</v>
      </c>
      <c r="E32" s="457">
        <v>0</v>
      </c>
      <c r="F32" s="458">
        <v>1246463.3</v>
      </c>
      <c r="G32" s="459">
        <v>0</v>
      </c>
      <c r="H32" s="457">
        <v>0</v>
      </c>
      <c r="I32" s="459">
        <v>33023083</v>
      </c>
      <c r="J32" s="457">
        <v>0</v>
      </c>
      <c r="K32" s="459">
        <v>0</v>
      </c>
    </row>
    <row r="33" spans="1:11" s="273" customFormat="1" ht="20.25" customHeight="1" x14ac:dyDescent="0.2">
      <c r="A33" s="280">
        <v>17</v>
      </c>
      <c r="B33" s="460">
        <v>1827048777</v>
      </c>
      <c r="C33" s="461">
        <v>2220721109</v>
      </c>
      <c r="D33" s="462">
        <v>162274678</v>
      </c>
      <c r="E33" s="460">
        <v>0</v>
      </c>
      <c r="F33" s="461">
        <v>0</v>
      </c>
      <c r="G33" s="462">
        <v>0</v>
      </c>
      <c r="H33" s="460">
        <v>0</v>
      </c>
      <c r="I33" s="462">
        <v>46315098</v>
      </c>
      <c r="J33" s="460">
        <v>0</v>
      </c>
      <c r="K33" s="462">
        <v>102405</v>
      </c>
    </row>
    <row r="34" spans="1:11" s="273" customFormat="1" ht="20.25" customHeight="1" x14ac:dyDescent="0.2">
      <c r="A34" s="284">
        <v>18</v>
      </c>
      <c r="B34" s="457">
        <v>1752440903</v>
      </c>
      <c r="C34" s="458">
        <v>1354194615</v>
      </c>
      <c r="D34" s="459">
        <v>317175832</v>
      </c>
      <c r="E34" s="457">
        <v>0</v>
      </c>
      <c r="F34" s="458">
        <v>0</v>
      </c>
      <c r="G34" s="459">
        <v>0</v>
      </c>
      <c r="H34" s="457">
        <v>103549463</v>
      </c>
      <c r="I34" s="459">
        <v>187624530</v>
      </c>
      <c r="J34" s="457">
        <v>0</v>
      </c>
      <c r="K34" s="459">
        <v>0</v>
      </c>
    </row>
    <row r="35" spans="1:11" s="273" customFormat="1" ht="20.25" customHeight="1" x14ac:dyDescent="0.2">
      <c r="A35" s="280">
        <v>19</v>
      </c>
      <c r="B35" s="460">
        <v>2095784672</v>
      </c>
      <c r="C35" s="461">
        <v>501918597</v>
      </c>
      <c r="D35" s="462">
        <v>571455555</v>
      </c>
      <c r="E35" s="460">
        <v>85647.85</v>
      </c>
      <c r="F35" s="461">
        <v>0</v>
      </c>
      <c r="G35" s="462">
        <v>84783.26</v>
      </c>
      <c r="H35" s="460">
        <v>150316622</v>
      </c>
      <c r="I35" s="462">
        <v>328818290</v>
      </c>
      <c r="J35" s="460">
        <v>0</v>
      </c>
      <c r="K35" s="462">
        <v>0</v>
      </c>
    </row>
    <row r="36" spans="1:11" s="273" customFormat="1" ht="20.25" customHeight="1" x14ac:dyDescent="0.2">
      <c r="A36" s="284">
        <v>20</v>
      </c>
      <c r="B36" s="457">
        <v>1984402044</v>
      </c>
      <c r="C36" s="458">
        <v>347866929</v>
      </c>
      <c r="D36" s="459">
        <v>602638818</v>
      </c>
      <c r="E36" s="457">
        <v>234583.06</v>
      </c>
      <c r="F36" s="458">
        <v>0</v>
      </c>
      <c r="G36" s="459">
        <v>0</v>
      </c>
      <c r="H36" s="457">
        <v>267905215</v>
      </c>
      <c r="I36" s="459">
        <v>461517196</v>
      </c>
      <c r="J36" s="457">
        <v>0</v>
      </c>
      <c r="K36" s="459">
        <v>0</v>
      </c>
    </row>
    <row r="37" spans="1:11" s="273" customFormat="1" ht="20.25" customHeight="1" x14ac:dyDescent="0.2">
      <c r="A37" s="280">
        <v>21</v>
      </c>
      <c r="B37" s="460">
        <v>2550587301</v>
      </c>
      <c r="C37" s="461">
        <v>633739169</v>
      </c>
      <c r="D37" s="462">
        <v>725380118</v>
      </c>
      <c r="E37" s="460">
        <v>603522</v>
      </c>
      <c r="F37" s="461">
        <v>531006</v>
      </c>
      <c r="G37" s="462">
        <v>0</v>
      </c>
      <c r="H37" s="460">
        <v>332446508</v>
      </c>
      <c r="I37" s="462">
        <v>731368733</v>
      </c>
      <c r="J37" s="460">
        <v>0</v>
      </c>
      <c r="K37" s="462">
        <v>0</v>
      </c>
    </row>
    <row r="38" spans="1:11" s="273" customFormat="1" ht="20.25" customHeight="1" x14ac:dyDescent="0.2">
      <c r="A38" s="284">
        <v>22</v>
      </c>
      <c r="B38" s="457">
        <v>2958122742</v>
      </c>
      <c r="C38" s="458">
        <v>557232435</v>
      </c>
      <c r="D38" s="459">
        <v>931204347</v>
      </c>
      <c r="E38" s="457">
        <v>267145.03000000003</v>
      </c>
      <c r="F38" s="458">
        <v>1020184.91</v>
      </c>
      <c r="G38" s="459">
        <v>0</v>
      </c>
      <c r="H38" s="457">
        <v>384966634</v>
      </c>
      <c r="I38" s="459">
        <v>848911381</v>
      </c>
      <c r="J38" s="457">
        <v>0</v>
      </c>
      <c r="K38" s="459">
        <v>0</v>
      </c>
    </row>
    <row r="39" spans="1:11" s="273" customFormat="1" ht="20.25" customHeight="1" x14ac:dyDescent="0.2">
      <c r="A39" s="280">
        <v>23</v>
      </c>
      <c r="B39" s="460">
        <v>3148414502</v>
      </c>
      <c r="C39" s="461">
        <v>402281276</v>
      </c>
      <c r="D39" s="462">
        <v>1207406242</v>
      </c>
      <c r="E39" s="460">
        <v>3948339.67</v>
      </c>
      <c r="F39" s="461">
        <v>0</v>
      </c>
      <c r="G39" s="462">
        <v>2376525.39</v>
      </c>
      <c r="H39" s="460">
        <v>511346328</v>
      </c>
      <c r="I39" s="462">
        <v>1098176657</v>
      </c>
      <c r="J39" s="460">
        <v>0</v>
      </c>
      <c r="K39" s="462">
        <v>0</v>
      </c>
    </row>
    <row r="40" spans="1:11" s="273" customFormat="1" ht="20.25" customHeight="1" x14ac:dyDescent="0.2">
      <c r="A40" s="284">
        <v>24</v>
      </c>
      <c r="B40" s="457">
        <v>3802728463</v>
      </c>
      <c r="C40" s="458">
        <v>669938568</v>
      </c>
      <c r="D40" s="459">
        <v>1345000631</v>
      </c>
      <c r="E40" s="457">
        <v>1055592.8600000001</v>
      </c>
      <c r="F40" s="458">
        <v>0</v>
      </c>
      <c r="G40" s="459">
        <v>0</v>
      </c>
      <c r="H40" s="457">
        <v>622147897</v>
      </c>
      <c r="I40" s="459">
        <v>1266666276</v>
      </c>
      <c r="J40" s="457">
        <v>0</v>
      </c>
      <c r="K40" s="459">
        <v>0</v>
      </c>
    </row>
    <row r="41" spans="1:11" s="273" customFormat="1" ht="20.25" customHeight="1" x14ac:dyDescent="0.2">
      <c r="A41" s="280">
        <v>25</v>
      </c>
      <c r="B41" s="460">
        <v>4843043297</v>
      </c>
      <c r="C41" s="461">
        <v>610556597</v>
      </c>
      <c r="D41" s="462">
        <v>1697427494</v>
      </c>
      <c r="E41" s="460">
        <v>116265.60000000001</v>
      </c>
      <c r="F41" s="461">
        <v>278232.25</v>
      </c>
      <c r="G41" s="462">
        <v>2156087.5</v>
      </c>
      <c r="H41" s="460">
        <v>795355074</v>
      </c>
      <c r="I41" s="462">
        <v>1789471482</v>
      </c>
      <c r="J41" s="460">
        <v>0</v>
      </c>
      <c r="K41" s="462">
        <v>0</v>
      </c>
    </row>
    <row r="42" spans="1:11" s="273" customFormat="1" ht="20.25" customHeight="1" x14ac:dyDescent="0.2">
      <c r="A42" s="284">
        <v>26</v>
      </c>
      <c r="B42" s="457">
        <v>6291027649</v>
      </c>
      <c r="C42" s="458">
        <v>690448957</v>
      </c>
      <c r="D42" s="459">
        <v>2150987946</v>
      </c>
      <c r="E42" s="457">
        <v>1935246.71</v>
      </c>
      <c r="F42" s="458">
        <v>2547244.06</v>
      </c>
      <c r="G42" s="459">
        <v>0</v>
      </c>
      <c r="H42" s="457">
        <v>1041576536</v>
      </c>
      <c r="I42" s="459">
        <v>2559142176</v>
      </c>
      <c r="J42" s="457">
        <v>0</v>
      </c>
      <c r="K42" s="459">
        <v>0</v>
      </c>
    </row>
    <row r="43" spans="1:11" s="273" customFormat="1" ht="20.25" customHeight="1" x14ac:dyDescent="0.2">
      <c r="A43" s="280">
        <v>27</v>
      </c>
      <c r="B43" s="460">
        <v>6603721866</v>
      </c>
      <c r="C43" s="461">
        <v>756069089</v>
      </c>
      <c r="D43" s="462">
        <v>2274375004</v>
      </c>
      <c r="E43" s="460">
        <v>2018623.79</v>
      </c>
      <c r="F43" s="461">
        <v>185488.17</v>
      </c>
      <c r="G43" s="462">
        <v>0</v>
      </c>
      <c r="H43" s="460">
        <v>1216271617</v>
      </c>
      <c r="I43" s="462">
        <v>2814800377</v>
      </c>
      <c r="J43" s="460">
        <v>0</v>
      </c>
      <c r="K43" s="462">
        <v>0</v>
      </c>
    </row>
    <row r="44" spans="1:11" s="273" customFormat="1" ht="20.25" customHeight="1" x14ac:dyDescent="0.2">
      <c r="A44" s="284">
        <v>28</v>
      </c>
      <c r="B44" s="457">
        <v>7454260001</v>
      </c>
      <c r="C44" s="458">
        <v>838724575</v>
      </c>
      <c r="D44" s="459">
        <v>2686086162</v>
      </c>
      <c r="E44" s="457">
        <v>7552944.0499999998</v>
      </c>
      <c r="F44" s="458">
        <v>278232.25</v>
      </c>
      <c r="G44" s="459">
        <v>1886110</v>
      </c>
      <c r="H44" s="457">
        <v>1233299604</v>
      </c>
      <c r="I44" s="459">
        <v>3144428456</v>
      </c>
      <c r="J44" s="457">
        <v>0</v>
      </c>
      <c r="K44" s="459">
        <v>0</v>
      </c>
    </row>
    <row r="45" spans="1:11" s="273" customFormat="1" ht="20.25" customHeight="1" x14ac:dyDescent="0.2">
      <c r="A45" s="280">
        <v>29</v>
      </c>
      <c r="B45" s="460">
        <v>9182221057</v>
      </c>
      <c r="C45" s="461">
        <v>1273337227</v>
      </c>
      <c r="D45" s="462">
        <v>3127192996</v>
      </c>
      <c r="E45" s="460">
        <v>2221587</v>
      </c>
      <c r="F45" s="461">
        <v>92744.08</v>
      </c>
      <c r="G45" s="462">
        <v>1878370</v>
      </c>
      <c r="H45" s="460">
        <v>1611109415</v>
      </c>
      <c r="I45" s="462">
        <v>4012165270</v>
      </c>
      <c r="J45" s="460">
        <v>0</v>
      </c>
      <c r="K45" s="462">
        <v>0</v>
      </c>
    </row>
    <row r="46" spans="1:11" s="273" customFormat="1" ht="20.25" customHeight="1" x14ac:dyDescent="0.2">
      <c r="A46" s="284">
        <v>30</v>
      </c>
      <c r="B46" s="457">
        <v>10683940643</v>
      </c>
      <c r="C46" s="458">
        <v>1393009208</v>
      </c>
      <c r="D46" s="459">
        <v>3846119045</v>
      </c>
      <c r="E46" s="457">
        <v>13333107.42</v>
      </c>
      <c r="F46" s="458">
        <v>92744.08</v>
      </c>
      <c r="G46" s="459">
        <v>6856420</v>
      </c>
      <c r="H46" s="457">
        <v>2045850551</v>
      </c>
      <c r="I46" s="459">
        <v>5327606086</v>
      </c>
      <c r="J46" s="457">
        <v>0</v>
      </c>
      <c r="K46" s="459">
        <v>0</v>
      </c>
    </row>
    <row r="47" spans="1:11" s="273" customFormat="1" ht="20.25" customHeight="1" x14ac:dyDescent="0.2">
      <c r="A47" s="280">
        <v>31</v>
      </c>
      <c r="B47" s="460">
        <v>13071444488</v>
      </c>
      <c r="C47" s="461">
        <v>1800726859</v>
      </c>
      <c r="D47" s="462">
        <v>5059454908</v>
      </c>
      <c r="E47" s="460">
        <v>6262812.6799999997</v>
      </c>
      <c r="F47" s="461">
        <v>278232.25</v>
      </c>
      <c r="G47" s="462">
        <v>0</v>
      </c>
      <c r="H47" s="460">
        <v>2455927222</v>
      </c>
      <c r="I47" s="462">
        <v>6549239772</v>
      </c>
      <c r="J47" s="460">
        <v>0</v>
      </c>
      <c r="K47" s="462">
        <v>1452789.83</v>
      </c>
    </row>
    <row r="48" spans="1:11" s="273" customFormat="1" ht="20.25" customHeight="1" x14ac:dyDescent="0.2">
      <c r="A48" s="284">
        <v>32</v>
      </c>
      <c r="B48" s="457">
        <v>14328455023</v>
      </c>
      <c r="C48" s="458">
        <v>2252661195</v>
      </c>
      <c r="D48" s="459">
        <v>5532310610</v>
      </c>
      <c r="E48" s="457">
        <v>5615392.46</v>
      </c>
      <c r="F48" s="458">
        <v>5312161.5199999996</v>
      </c>
      <c r="G48" s="459">
        <v>3575</v>
      </c>
      <c r="H48" s="457">
        <v>3074662115</v>
      </c>
      <c r="I48" s="459">
        <v>7934172921</v>
      </c>
      <c r="J48" s="457">
        <v>0</v>
      </c>
      <c r="K48" s="459">
        <v>56655</v>
      </c>
    </row>
    <row r="49" spans="1:11" s="273" customFormat="1" ht="20.25" customHeight="1" x14ac:dyDescent="0.2">
      <c r="A49" s="280">
        <v>33</v>
      </c>
      <c r="B49" s="460">
        <v>16123958205</v>
      </c>
      <c r="C49" s="461">
        <v>2746375153</v>
      </c>
      <c r="D49" s="462">
        <v>6265423327</v>
      </c>
      <c r="E49" s="460">
        <v>2055687.76</v>
      </c>
      <c r="F49" s="461">
        <v>463720.41</v>
      </c>
      <c r="G49" s="462">
        <v>0</v>
      </c>
      <c r="H49" s="460">
        <v>3254439426</v>
      </c>
      <c r="I49" s="462">
        <v>9197179802</v>
      </c>
      <c r="J49" s="460">
        <v>0</v>
      </c>
      <c r="K49" s="462">
        <v>2440586.5</v>
      </c>
    </row>
    <row r="50" spans="1:11" s="273" customFormat="1" ht="20.25" customHeight="1" x14ac:dyDescent="0.2">
      <c r="A50" s="284">
        <v>34</v>
      </c>
      <c r="B50" s="457">
        <v>19977438727</v>
      </c>
      <c r="C50" s="458">
        <v>3463496084</v>
      </c>
      <c r="D50" s="459">
        <v>7169340303</v>
      </c>
      <c r="E50" s="457">
        <v>1233555.1100000001</v>
      </c>
      <c r="F50" s="458">
        <v>834696.75</v>
      </c>
      <c r="G50" s="459">
        <v>1819350</v>
      </c>
      <c r="H50" s="457">
        <v>4226262353</v>
      </c>
      <c r="I50" s="459">
        <v>11503425910</v>
      </c>
      <c r="J50" s="457">
        <v>0</v>
      </c>
      <c r="K50" s="459">
        <v>0</v>
      </c>
    </row>
    <row r="51" spans="1:11" s="273" customFormat="1" ht="20.25" customHeight="1" x14ac:dyDescent="0.2">
      <c r="A51" s="280">
        <v>35</v>
      </c>
      <c r="B51" s="460">
        <v>22555283666</v>
      </c>
      <c r="C51" s="461">
        <v>4271695300</v>
      </c>
      <c r="D51" s="462">
        <v>8008924044</v>
      </c>
      <c r="E51" s="460">
        <v>6770964.9199999999</v>
      </c>
      <c r="F51" s="461">
        <v>1224075.18</v>
      </c>
      <c r="G51" s="462">
        <v>2833305</v>
      </c>
      <c r="H51" s="460">
        <v>4674568964</v>
      </c>
      <c r="I51" s="462">
        <v>12639719850</v>
      </c>
      <c r="J51" s="460">
        <v>0</v>
      </c>
      <c r="K51" s="462">
        <v>108656.68</v>
      </c>
    </row>
    <row r="52" spans="1:11" s="273" customFormat="1" ht="20.25" customHeight="1" x14ac:dyDescent="0.2">
      <c r="A52" s="284">
        <v>36</v>
      </c>
      <c r="B52" s="457">
        <v>26316969502</v>
      </c>
      <c r="C52" s="458">
        <v>4936529247</v>
      </c>
      <c r="D52" s="459">
        <v>9308269256</v>
      </c>
      <c r="E52" s="457">
        <v>12991763.6</v>
      </c>
      <c r="F52" s="458">
        <v>649208.57999999996</v>
      </c>
      <c r="G52" s="459">
        <v>3570160</v>
      </c>
      <c r="H52" s="457">
        <v>5360507507</v>
      </c>
      <c r="I52" s="459">
        <v>15620049624</v>
      </c>
      <c r="J52" s="457">
        <v>0</v>
      </c>
      <c r="K52" s="459">
        <v>1838950</v>
      </c>
    </row>
    <row r="53" spans="1:11" s="273" customFormat="1" ht="20.25" customHeight="1" x14ac:dyDescent="0.2">
      <c r="A53" s="280">
        <v>37</v>
      </c>
      <c r="B53" s="460">
        <v>27993224316</v>
      </c>
      <c r="C53" s="461">
        <v>5641367493</v>
      </c>
      <c r="D53" s="462">
        <v>9709195115</v>
      </c>
      <c r="E53" s="460">
        <v>11102333.810000001</v>
      </c>
      <c r="F53" s="461">
        <v>5008180.4800000004</v>
      </c>
      <c r="G53" s="462">
        <v>0</v>
      </c>
      <c r="H53" s="460">
        <v>5764722396</v>
      </c>
      <c r="I53" s="462">
        <v>17449004465</v>
      </c>
      <c r="J53" s="460">
        <v>0</v>
      </c>
      <c r="K53" s="462">
        <v>0</v>
      </c>
    </row>
    <row r="54" spans="1:11" s="273" customFormat="1" ht="20.25" customHeight="1" x14ac:dyDescent="0.2">
      <c r="A54" s="284">
        <v>38</v>
      </c>
      <c r="B54" s="457">
        <v>30699170454</v>
      </c>
      <c r="C54" s="458">
        <v>6571093411</v>
      </c>
      <c r="D54" s="459">
        <v>10945077030</v>
      </c>
      <c r="E54" s="457">
        <v>13066708.57</v>
      </c>
      <c r="F54" s="458">
        <v>7555471.7199999997</v>
      </c>
      <c r="G54" s="459">
        <v>6493890</v>
      </c>
      <c r="H54" s="457">
        <v>6496598056</v>
      </c>
      <c r="I54" s="459">
        <v>19605615642</v>
      </c>
      <c r="J54" s="457">
        <v>0</v>
      </c>
      <c r="K54" s="459">
        <v>12183844.66</v>
      </c>
    </row>
    <row r="55" spans="1:11" s="273" customFormat="1" ht="20.25" customHeight="1" x14ac:dyDescent="0.2">
      <c r="A55" s="280">
        <v>39</v>
      </c>
      <c r="B55" s="460">
        <v>35442722416</v>
      </c>
      <c r="C55" s="461">
        <v>7092760709</v>
      </c>
      <c r="D55" s="462">
        <v>11877491025</v>
      </c>
      <c r="E55" s="460">
        <v>11920099.470000001</v>
      </c>
      <c r="F55" s="461">
        <v>6905031.4500000002</v>
      </c>
      <c r="G55" s="462">
        <v>2953365</v>
      </c>
      <c r="H55" s="460">
        <v>7365057416</v>
      </c>
      <c r="I55" s="462">
        <v>21992821989</v>
      </c>
      <c r="J55" s="460">
        <v>0</v>
      </c>
      <c r="K55" s="462">
        <v>5326465.8</v>
      </c>
    </row>
    <row r="56" spans="1:11" s="273" customFormat="1" ht="20.25" customHeight="1" x14ac:dyDescent="0.2">
      <c r="A56" s="284">
        <v>40</v>
      </c>
      <c r="B56" s="457">
        <v>38719624881</v>
      </c>
      <c r="C56" s="458">
        <v>7867408945</v>
      </c>
      <c r="D56" s="459">
        <v>12719320363</v>
      </c>
      <c r="E56" s="457">
        <v>15795017.869999999</v>
      </c>
      <c r="F56" s="458">
        <v>3413690.73</v>
      </c>
      <c r="G56" s="459">
        <v>8424810</v>
      </c>
      <c r="H56" s="457">
        <v>8227994296</v>
      </c>
      <c r="I56" s="459">
        <v>23055855672</v>
      </c>
      <c r="J56" s="457">
        <v>0</v>
      </c>
      <c r="K56" s="459">
        <v>5517989.7999999998</v>
      </c>
    </row>
    <row r="57" spans="1:11" s="273" customFormat="1" ht="20.25" customHeight="1" x14ac:dyDescent="0.2">
      <c r="A57" s="280">
        <v>41</v>
      </c>
      <c r="B57" s="460">
        <v>43305597208</v>
      </c>
      <c r="C57" s="461">
        <v>9461613323</v>
      </c>
      <c r="D57" s="462">
        <v>14471798492</v>
      </c>
      <c r="E57" s="460">
        <v>40144947.060000002</v>
      </c>
      <c r="F57" s="461">
        <v>6779832.5099999998</v>
      </c>
      <c r="G57" s="462">
        <v>2682688.6800000002</v>
      </c>
      <c r="H57" s="460">
        <v>8979798031</v>
      </c>
      <c r="I57" s="462">
        <v>26807349102</v>
      </c>
      <c r="J57" s="460">
        <v>0</v>
      </c>
      <c r="K57" s="462">
        <v>4192572.93</v>
      </c>
    </row>
    <row r="58" spans="1:11" s="273" customFormat="1" ht="20.25" customHeight="1" x14ac:dyDescent="0.2">
      <c r="A58" s="284">
        <v>42</v>
      </c>
      <c r="B58" s="457">
        <v>45469847597</v>
      </c>
      <c r="C58" s="458">
        <v>9681543844</v>
      </c>
      <c r="D58" s="459">
        <v>15338790086</v>
      </c>
      <c r="E58" s="457">
        <v>56035143.280000001</v>
      </c>
      <c r="F58" s="458">
        <v>15160254.43</v>
      </c>
      <c r="G58" s="459">
        <v>2316460.7000000002</v>
      </c>
      <c r="H58" s="457">
        <v>9681067360</v>
      </c>
      <c r="I58" s="459">
        <v>28626161691</v>
      </c>
      <c r="J58" s="457">
        <v>0</v>
      </c>
      <c r="K58" s="459">
        <v>9420230.1999999993</v>
      </c>
    </row>
    <row r="59" spans="1:11" s="273" customFormat="1" ht="20.25" customHeight="1" x14ac:dyDescent="0.2">
      <c r="A59" s="280">
        <v>43</v>
      </c>
      <c r="B59" s="460">
        <v>46202571340</v>
      </c>
      <c r="C59" s="461">
        <v>10420107168</v>
      </c>
      <c r="D59" s="462">
        <v>15249679577</v>
      </c>
      <c r="E59" s="460">
        <v>30208973.09</v>
      </c>
      <c r="F59" s="461">
        <v>5193668.63</v>
      </c>
      <c r="G59" s="462">
        <v>7921428</v>
      </c>
      <c r="H59" s="460">
        <v>10425181214</v>
      </c>
      <c r="I59" s="462">
        <v>29693182844</v>
      </c>
      <c r="J59" s="460">
        <v>0</v>
      </c>
      <c r="K59" s="462">
        <v>11246693.08</v>
      </c>
    </row>
    <row r="60" spans="1:11" s="273" customFormat="1" ht="20.25" customHeight="1" x14ac:dyDescent="0.2">
      <c r="A60" s="284">
        <v>44</v>
      </c>
      <c r="B60" s="457">
        <v>47624376898</v>
      </c>
      <c r="C60" s="458">
        <v>10736470170</v>
      </c>
      <c r="D60" s="459">
        <v>16360662188</v>
      </c>
      <c r="E60" s="457">
        <v>35148977.689999998</v>
      </c>
      <c r="F60" s="458">
        <v>7769113.1600000001</v>
      </c>
      <c r="G60" s="459">
        <v>2564437.5</v>
      </c>
      <c r="H60" s="457">
        <v>10729175962</v>
      </c>
      <c r="I60" s="459">
        <v>30289418035</v>
      </c>
      <c r="J60" s="457">
        <v>0</v>
      </c>
      <c r="K60" s="459">
        <v>9427344</v>
      </c>
    </row>
    <row r="61" spans="1:11" s="273" customFormat="1" ht="20.25" customHeight="1" x14ac:dyDescent="0.2">
      <c r="A61" s="280">
        <v>45</v>
      </c>
      <c r="B61" s="460">
        <v>49983883567</v>
      </c>
      <c r="C61" s="461">
        <v>11024778379</v>
      </c>
      <c r="D61" s="462">
        <v>15755458367</v>
      </c>
      <c r="E61" s="460">
        <v>104735094.48</v>
      </c>
      <c r="F61" s="461">
        <v>9885875.5500000007</v>
      </c>
      <c r="G61" s="462">
        <v>8632586.1999999993</v>
      </c>
      <c r="H61" s="460">
        <v>10316693822</v>
      </c>
      <c r="I61" s="462">
        <v>29608934095</v>
      </c>
      <c r="J61" s="460">
        <v>0</v>
      </c>
      <c r="K61" s="462">
        <v>4093171</v>
      </c>
    </row>
    <row r="62" spans="1:11" s="273" customFormat="1" ht="20.25" customHeight="1" x14ac:dyDescent="0.2">
      <c r="A62" s="284">
        <v>46</v>
      </c>
      <c r="B62" s="457">
        <v>49126494840</v>
      </c>
      <c r="C62" s="458">
        <v>10689795867</v>
      </c>
      <c r="D62" s="459">
        <v>15845933097</v>
      </c>
      <c r="E62" s="457">
        <v>42277956.75</v>
      </c>
      <c r="F62" s="458">
        <v>16913321.719999999</v>
      </c>
      <c r="G62" s="459">
        <v>6671046</v>
      </c>
      <c r="H62" s="457">
        <v>9781503920</v>
      </c>
      <c r="I62" s="459">
        <v>29957527484</v>
      </c>
      <c r="J62" s="457">
        <v>0</v>
      </c>
      <c r="K62" s="459">
        <v>2807776.48</v>
      </c>
    </row>
    <row r="63" spans="1:11" s="273" customFormat="1" ht="20.25" customHeight="1" x14ac:dyDescent="0.2">
      <c r="A63" s="280">
        <v>47</v>
      </c>
      <c r="B63" s="460">
        <v>43349651468</v>
      </c>
      <c r="C63" s="461">
        <v>10014059116</v>
      </c>
      <c r="D63" s="462">
        <v>13786527246</v>
      </c>
      <c r="E63" s="460">
        <v>48426110.340000004</v>
      </c>
      <c r="F63" s="461">
        <v>10729799.859999999</v>
      </c>
      <c r="G63" s="462">
        <v>5968236</v>
      </c>
      <c r="H63" s="460">
        <v>8918049555</v>
      </c>
      <c r="I63" s="462">
        <v>26571091127</v>
      </c>
      <c r="J63" s="460">
        <v>0</v>
      </c>
      <c r="K63" s="462">
        <v>5370038</v>
      </c>
    </row>
    <row r="64" spans="1:11" s="273" customFormat="1" ht="20.25" customHeight="1" x14ac:dyDescent="0.2">
      <c r="A64" s="284">
        <v>48</v>
      </c>
      <c r="B64" s="457">
        <v>42394703634</v>
      </c>
      <c r="C64" s="458">
        <v>9351629285</v>
      </c>
      <c r="D64" s="459">
        <v>13026436650</v>
      </c>
      <c r="E64" s="457">
        <v>53330912.409999996</v>
      </c>
      <c r="F64" s="458">
        <v>10537374.390000001</v>
      </c>
      <c r="G64" s="459">
        <v>22580204.41</v>
      </c>
      <c r="H64" s="457">
        <v>8282090628</v>
      </c>
      <c r="I64" s="459">
        <v>24595203697</v>
      </c>
      <c r="J64" s="457">
        <v>0</v>
      </c>
      <c r="K64" s="459">
        <v>4222522</v>
      </c>
    </row>
    <row r="65" spans="1:11" s="273" customFormat="1" ht="20.25" customHeight="1" x14ac:dyDescent="0.2">
      <c r="A65" s="280">
        <v>49</v>
      </c>
      <c r="B65" s="460">
        <v>40545042539</v>
      </c>
      <c r="C65" s="461">
        <v>7846146225</v>
      </c>
      <c r="D65" s="462">
        <v>11489443007</v>
      </c>
      <c r="E65" s="460">
        <v>41212179.899999999</v>
      </c>
      <c r="F65" s="461">
        <v>16582583.57</v>
      </c>
      <c r="G65" s="462">
        <v>4623000</v>
      </c>
      <c r="H65" s="460">
        <v>7499990295</v>
      </c>
      <c r="I65" s="462">
        <v>22056726110</v>
      </c>
      <c r="J65" s="460">
        <v>0</v>
      </c>
      <c r="K65" s="462">
        <v>9279319.1999999993</v>
      </c>
    </row>
    <row r="66" spans="1:11" s="273" customFormat="1" ht="20.25" customHeight="1" x14ac:dyDescent="0.2">
      <c r="A66" s="284">
        <v>50</v>
      </c>
      <c r="B66" s="457">
        <v>36903783905</v>
      </c>
      <c r="C66" s="458">
        <v>7459185678</v>
      </c>
      <c r="D66" s="459">
        <v>11385790478</v>
      </c>
      <c r="E66" s="457">
        <v>18109483.510000002</v>
      </c>
      <c r="F66" s="458">
        <v>19385246.539999999</v>
      </c>
      <c r="G66" s="459">
        <v>6053670.6500000004</v>
      </c>
      <c r="H66" s="457">
        <v>7192395459</v>
      </c>
      <c r="I66" s="459">
        <v>20550270857</v>
      </c>
      <c r="J66" s="457">
        <v>0</v>
      </c>
      <c r="K66" s="459">
        <v>4962180</v>
      </c>
    </row>
    <row r="67" spans="1:11" s="273" customFormat="1" ht="20.25" customHeight="1" x14ac:dyDescent="0.2">
      <c r="A67" s="280">
        <v>51</v>
      </c>
      <c r="B67" s="460">
        <v>35363603451</v>
      </c>
      <c r="C67" s="461">
        <v>6476621609</v>
      </c>
      <c r="D67" s="462">
        <v>9968341995</v>
      </c>
      <c r="E67" s="460">
        <v>33383116.100000001</v>
      </c>
      <c r="F67" s="461">
        <v>5577696.2300000004</v>
      </c>
      <c r="G67" s="462">
        <v>3685410</v>
      </c>
      <c r="H67" s="460">
        <v>5915161498</v>
      </c>
      <c r="I67" s="462">
        <v>18250238580</v>
      </c>
      <c r="J67" s="460">
        <v>0</v>
      </c>
      <c r="K67" s="462">
        <v>13319231.66</v>
      </c>
    </row>
    <row r="68" spans="1:11" s="273" customFormat="1" ht="20.25" customHeight="1" x14ac:dyDescent="0.2">
      <c r="A68" s="284">
        <v>52</v>
      </c>
      <c r="B68" s="457">
        <v>32543464138</v>
      </c>
      <c r="C68" s="458">
        <v>6253641440</v>
      </c>
      <c r="D68" s="459">
        <v>9777673813</v>
      </c>
      <c r="E68" s="457">
        <v>49672504.840000004</v>
      </c>
      <c r="F68" s="458">
        <v>21474679.989999998</v>
      </c>
      <c r="G68" s="459">
        <v>6759366.4199999999</v>
      </c>
      <c r="H68" s="457">
        <v>5824033564</v>
      </c>
      <c r="I68" s="459">
        <v>16170505618</v>
      </c>
      <c r="J68" s="457">
        <v>0</v>
      </c>
      <c r="K68" s="459">
        <v>9917230</v>
      </c>
    </row>
    <row r="69" spans="1:11" s="273" customFormat="1" ht="20.25" customHeight="1" x14ac:dyDescent="0.2">
      <c r="A69" s="280">
        <v>53</v>
      </c>
      <c r="B69" s="460">
        <v>29863260363</v>
      </c>
      <c r="C69" s="461">
        <v>5661543302</v>
      </c>
      <c r="D69" s="462">
        <v>8733510751</v>
      </c>
      <c r="E69" s="460">
        <v>36357770.240000002</v>
      </c>
      <c r="F69" s="461">
        <v>10700187.92</v>
      </c>
      <c r="G69" s="462">
        <v>6479915</v>
      </c>
      <c r="H69" s="460">
        <v>5703323930</v>
      </c>
      <c r="I69" s="462">
        <v>14685848801</v>
      </c>
      <c r="J69" s="460">
        <v>2773185</v>
      </c>
      <c r="K69" s="462">
        <v>4269742.87</v>
      </c>
    </row>
    <row r="70" spans="1:11" s="273" customFormat="1" ht="20.25" customHeight="1" x14ac:dyDescent="0.2">
      <c r="A70" s="284">
        <v>54</v>
      </c>
      <c r="B70" s="457">
        <v>28804089260</v>
      </c>
      <c r="C70" s="458">
        <v>5019906760</v>
      </c>
      <c r="D70" s="459">
        <v>8325323048</v>
      </c>
      <c r="E70" s="457">
        <v>40057076.049999997</v>
      </c>
      <c r="F70" s="458">
        <v>16376572.91</v>
      </c>
      <c r="G70" s="459">
        <v>4355975.7</v>
      </c>
      <c r="H70" s="457">
        <v>5158814256</v>
      </c>
      <c r="I70" s="459">
        <v>13002300503</v>
      </c>
      <c r="J70" s="457">
        <v>0</v>
      </c>
      <c r="K70" s="459">
        <v>8575163.6400000006</v>
      </c>
    </row>
    <row r="71" spans="1:11" s="273" customFormat="1" ht="20.25" customHeight="1" x14ac:dyDescent="0.2">
      <c r="A71" s="280">
        <v>55</v>
      </c>
      <c r="B71" s="460">
        <v>25081236480</v>
      </c>
      <c r="C71" s="461">
        <v>4523897408</v>
      </c>
      <c r="D71" s="462">
        <v>7288831724</v>
      </c>
      <c r="E71" s="460">
        <v>58409076.289999999</v>
      </c>
      <c r="F71" s="461">
        <v>4934359.21</v>
      </c>
      <c r="G71" s="462">
        <v>2481076</v>
      </c>
      <c r="H71" s="460">
        <v>4620755961</v>
      </c>
      <c r="I71" s="462">
        <v>11039582323</v>
      </c>
      <c r="J71" s="460">
        <v>0</v>
      </c>
      <c r="K71" s="462">
        <v>6446537.9500000002</v>
      </c>
    </row>
    <row r="72" spans="1:11" s="273" customFormat="1" ht="20.25" customHeight="1" x14ac:dyDescent="0.2">
      <c r="A72" s="284">
        <v>56</v>
      </c>
      <c r="B72" s="457">
        <v>24501981240</v>
      </c>
      <c r="C72" s="458">
        <v>4146942294</v>
      </c>
      <c r="D72" s="459">
        <v>7296172958</v>
      </c>
      <c r="E72" s="457">
        <v>62926011.770000003</v>
      </c>
      <c r="F72" s="458">
        <v>4335746.09</v>
      </c>
      <c r="G72" s="459">
        <v>-14800</v>
      </c>
      <c r="H72" s="457">
        <v>4107680868</v>
      </c>
      <c r="I72" s="459">
        <v>9903433516</v>
      </c>
      <c r="J72" s="457">
        <v>0</v>
      </c>
      <c r="K72" s="459">
        <v>6557725</v>
      </c>
    </row>
    <row r="73" spans="1:11" s="273" customFormat="1" ht="20.25" customHeight="1" x14ac:dyDescent="0.2">
      <c r="A73" s="280">
        <v>57</v>
      </c>
      <c r="B73" s="460">
        <v>20449286640</v>
      </c>
      <c r="C73" s="461">
        <v>3670794593</v>
      </c>
      <c r="D73" s="462">
        <v>5442322114</v>
      </c>
      <c r="E73" s="460">
        <v>35796713.810000002</v>
      </c>
      <c r="F73" s="461">
        <v>6792819.4800000004</v>
      </c>
      <c r="G73" s="462">
        <v>858515</v>
      </c>
      <c r="H73" s="460">
        <v>3680052764</v>
      </c>
      <c r="I73" s="462">
        <v>7985390315</v>
      </c>
      <c r="J73" s="460">
        <v>0</v>
      </c>
      <c r="K73" s="462">
        <v>6514310.9100000001</v>
      </c>
    </row>
    <row r="74" spans="1:11" s="273" customFormat="1" ht="20.25" customHeight="1" thickBot="1" x14ac:dyDescent="0.25">
      <c r="A74" s="285">
        <v>58</v>
      </c>
      <c r="B74" s="463">
        <v>18220837868</v>
      </c>
      <c r="C74" s="464">
        <v>2970028182</v>
      </c>
      <c r="D74" s="465">
        <v>4607837285</v>
      </c>
      <c r="E74" s="463">
        <v>29257425.23</v>
      </c>
      <c r="F74" s="464">
        <v>9830719.2400000002</v>
      </c>
      <c r="G74" s="465">
        <v>7183175</v>
      </c>
      <c r="H74" s="463">
        <v>2902085005</v>
      </c>
      <c r="I74" s="465">
        <v>6327440818</v>
      </c>
      <c r="J74" s="463">
        <v>0</v>
      </c>
      <c r="K74" s="465">
        <v>5148778.5</v>
      </c>
    </row>
    <row r="75" spans="1:11" s="273" customFormat="1" ht="20.25" customHeight="1" x14ac:dyDescent="0.2">
      <c r="A75" s="280">
        <v>59</v>
      </c>
      <c r="B75" s="460">
        <v>17814852618</v>
      </c>
      <c r="C75" s="461">
        <v>2766891335</v>
      </c>
      <c r="D75" s="462">
        <v>4483145754</v>
      </c>
      <c r="E75" s="460">
        <v>95600260.609999999</v>
      </c>
      <c r="F75" s="461">
        <v>8155232.2400000002</v>
      </c>
      <c r="G75" s="462">
        <v>28765330</v>
      </c>
      <c r="H75" s="460">
        <v>2775480850</v>
      </c>
      <c r="I75" s="462">
        <v>5522753773</v>
      </c>
      <c r="J75" s="460">
        <v>0</v>
      </c>
      <c r="K75" s="462">
        <v>8038291.5499999998</v>
      </c>
    </row>
    <row r="76" spans="1:11" s="273" customFormat="1" ht="20.25" customHeight="1" x14ac:dyDescent="0.2">
      <c r="A76" s="284">
        <v>60</v>
      </c>
      <c r="B76" s="457">
        <v>14249510153</v>
      </c>
      <c r="C76" s="458">
        <v>2473509242</v>
      </c>
      <c r="D76" s="459">
        <v>4017352524</v>
      </c>
      <c r="E76" s="457">
        <v>83636832.340000004</v>
      </c>
      <c r="F76" s="458">
        <v>11782130.449999999</v>
      </c>
      <c r="G76" s="459">
        <v>858835</v>
      </c>
      <c r="H76" s="457">
        <v>2419516429</v>
      </c>
      <c r="I76" s="459">
        <v>3747230605</v>
      </c>
      <c r="J76" s="457">
        <v>0</v>
      </c>
      <c r="K76" s="459">
        <v>310275.5</v>
      </c>
    </row>
    <row r="77" spans="1:11" s="273" customFormat="1" ht="20.25" customHeight="1" x14ac:dyDescent="0.2">
      <c r="A77" s="280">
        <v>61</v>
      </c>
      <c r="B77" s="460">
        <v>14331836628</v>
      </c>
      <c r="C77" s="461">
        <v>2034616458</v>
      </c>
      <c r="D77" s="462">
        <v>3089269977</v>
      </c>
      <c r="E77" s="460">
        <v>33877911.340000004</v>
      </c>
      <c r="F77" s="461">
        <v>3930159.82</v>
      </c>
      <c r="G77" s="462">
        <v>0</v>
      </c>
      <c r="H77" s="460">
        <v>1943428839</v>
      </c>
      <c r="I77" s="462">
        <v>2219586409</v>
      </c>
      <c r="J77" s="460">
        <v>0</v>
      </c>
      <c r="K77" s="462">
        <v>2486724.5499999998</v>
      </c>
    </row>
    <row r="78" spans="1:11" s="273" customFormat="1" ht="20.25" customHeight="1" x14ac:dyDescent="0.2">
      <c r="A78" s="284">
        <v>62</v>
      </c>
      <c r="B78" s="457">
        <v>11108635222</v>
      </c>
      <c r="C78" s="458">
        <v>1810506214</v>
      </c>
      <c r="D78" s="459">
        <v>2707768822</v>
      </c>
      <c r="E78" s="457">
        <v>16309410.16</v>
      </c>
      <c r="F78" s="458">
        <v>3617019.24</v>
      </c>
      <c r="G78" s="459">
        <v>0</v>
      </c>
      <c r="H78" s="457">
        <v>1745877173</v>
      </c>
      <c r="I78" s="459">
        <v>1597197050</v>
      </c>
      <c r="J78" s="457">
        <v>0</v>
      </c>
      <c r="K78" s="459">
        <v>552354</v>
      </c>
    </row>
    <row r="79" spans="1:11" s="273" customFormat="1" ht="20.25" customHeight="1" x14ac:dyDescent="0.2">
      <c r="A79" s="280">
        <v>63</v>
      </c>
      <c r="B79" s="460">
        <v>10460418000</v>
      </c>
      <c r="C79" s="461">
        <v>1331606304</v>
      </c>
      <c r="D79" s="462">
        <v>2374185855</v>
      </c>
      <c r="E79" s="460">
        <v>13607770.550000001</v>
      </c>
      <c r="F79" s="461">
        <v>3354356.16</v>
      </c>
      <c r="G79" s="462">
        <v>0</v>
      </c>
      <c r="H79" s="460">
        <v>1343450846</v>
      </c>
      <c r="I79" s="462">
        <v>1141257014</v>
      </c>
      <c r="J79" s="460">
        <v>0</v>
      </c>
      <c r="K79" s="462">
        <v>661182</v>
      </c>
    </row>
    <row r="80" spans="1:11" s="273" customFormat="1" ht="20.25" customHeight="1" x14ac:dyDescent="0.2">
      <c r="A80" s="284">
        <v>64</v>
      </c>
      <c r="B80" s="457">
        <v>8479347502</v>
      </c>
      <c r="C80" s="458">
        <v>1109303473</v>
      </c>
      <c r="D80" s="459">
        <v>1832323102</v>
      </c>
      <c r="E80" s="457">
        <v>34253436.380000003</v>
      </c>
      <c r="F80" s="458">
        <v>5711478.2400000002</v>
      </c>
      <c r="G80" s="459">
        <v>0</v>
      </c>
      <c r="H80" s="457">
        <v>1135605162</v>
      </c>
      <c r="I80" s="459">
        <v>796638143</v>
      </c>
      <c r="J80" s="457">
        <v>0</v>
      </c>
      <c r="K80" s="459">
        <v>999810</v>
      </c>
    </row>
    <row r="81" spans="1:11" s="273" customFormat="1" ht="20.25" customHeight="1" x14ac:dyDescent="0.2">
      <c r="A81" s="280">
        <v>65</v>
      </c>
      <c r="B81" s="460">
        <v>7380945089</v>
      </c>
      <c r="C81" s="461">
        <v>687423078</v>
      </c>
      <c r="D81" s="462">
        <v>1455839333</v>
      </c>
      <c r="E81" s="460">
        <v>43971649.119999997</v>
      </c>
      <c r="F81" s="461">
        <v>3332425.34</v>
      </c>
      <c r="G81" s="462">
        <v>0</v>
      </c>
      <c r="H81" s="460">
        <v>864979314</v>
      </c>
      <c r="I81" s="462">
        <v>350354125</v>
      </c>
      <c r="J81" s="460">
        <v>0</v>
      </c>
      <c r="K81" s="462">
        <v>0</v>
      </c>
    </row>
    <row r="82" spans="1:11" s="273" customFormat="1" ht="20.25" customHeight="1" x14ac:dyDescent="0.2">
      <c r="A82" s="284">
        <v>66</v>
      </c>
      <c r="B82" s="457">
        <v>7982715128</v>
      </c>
      <c r="C82" s="458">
        <v>904178702</v>
      </c>
      <c r="D82" s="459">
        <v>1073036191</v>
      </c>
      <c r="E82" s="457">
        <v>26247711.309999999</v>
      </c>
      <c r="F82" s="458">
        <v>5279411.59</v>
      </c>
      <c r="G82" s="459">
        <v>0</v>
      </c>
      <c r="H82" s="457">
        <v>571331876</v>
      </c>
      <c r="I82" s="459">
        <v>306805411</v>
      </c>
      <c r="J82" s="457">
        <v>0</v>
      </c>
      <c r="K82" s="459">
        <v>226813</v>
      </c>
    </row>
    <row r="83" spans="1:11" s="273" customFormat="1" ht="20.25" customHeight="1" x14ac:dyDescent="0.2">
      <c r="A83" s="280">
        <v>67</v>
      </c>
      <c r="B83" s="460">
        <v>4744022911</v>
      </c>
      <c r="C83" s="461">
        <v>432241197</v>
      </c>
      <c r="D83" s="462">
        <v>601314157</v>
      </c>
      <c r="E83" s="460">
        <v>19748581.649999999</v>
      </c>
      <c r="F83" s="461">
        <v>1456814.98</v>
      </c>
      <c r="G83" s="462">
        <v>1025775</v>
      </c>
      <c r="H83" s="460">
        <v>354854403</v>
      </c>
      <c r="I83" s="462">
        <v>160681328</v>
      </c>
      <c r="J83" s="460">
        <v>0</v>
      </c>
      <c r="K83" s="462">
        <v>0</v>
      </c>
    </row>
    <row r="84" spans="1:11" s="273" customFormat="1" ht="20.25" customHeight="1" x14ac:dyDescent="0.2">
      <c r="A84" s="284">
        <v>68</v>
      </c>
      <c r="B84" s="457">
        <v>4320884633</v>
      </c>
      <c r="C84" s="458">
        <v>407406806</v>
      </c>
      <c r="D84" s="459">
        <v>575301256</v>
      </c>
      <c r="E84" s="457">
        <v>28703744.550000001</v>
      </c>
      <c r="F84" s="458">
        <v>1923520.96</v>
      </c>
      <c r="G84" s="459">
        <v>718042.5</v>
      </c>
      <c r="H84" s="457">
        <v>288131079</v>
      </c>
      <c r="I84" s="459">
        <v>131809023</v>
      </c>
      <c r="J84" s="457">
        <v>0</v>
      </c>
      <c r="K84" s="459">
        <v>0</v>
      </c>
    </row>
    <row r="85" spans="1:11" s="273" customFormat="1" ht="20.25" customHeight="1" x14ac:dyDescent="0.2">
      <c r="A85" s="280">
        <v>69</v>
      </c>
      <c r="B85" s="460">
        <v>3111983353</v>
      </c>
      <c r="C85" s="461">
        <v>572190983</v>
      </c>
      <c r="D85" s="462">
        <v>351045627</v>
      </c>
      <c r="E85" s="460">
        <v>23000822.870000001</v>
      </c>
      <c r="F85" s="461">
        <v>5662877.8799999999</v>
      </c>
      <c r="G85" s="462">
        <v>0</v>
      </c>
      <c r="H85" s="460">
        <v>155391802</v>
      </c>
      <c r="I85" s="462">
        <v>57008043</v>
      </c>
      <c r="J85" s="460">
        <v>0</v>
      </c>
      <c r="K85" s="462">
        <v>0</v>
      </c>
    </row>
    <row r="86" spans="1:11" s="273" customFormat="1" ht="20.25" customHeight="1" x14ac:dyDescent="0.2">
      <c r="A86" s="284">
        <v>70</v>
      </c>
      <c r="B86" s="457">
        <v>2859307738</v>
      </c>
      <c r="C86" s="458">
        <v>248310376</v>
      </c>
      <c r="D86" s="459">
        <v>321225470</v>
      </c>
      <c r="E86" s="457">
        <v>24291394.030000001</v>
      </c>
      <c r="F86" s="458">
        <v>10212375.77</v>
      </c>
      <c r="G86" s="459">
        <v>0</v>
      </c>
      <c r="H86" s="457">
        <v>135362020</v>
      </c>
      <c r="I86" s="459">
        <v>54094735</v>
      </c>
      <c r="J86" s="457">
        <v>0</v>
      </c>
      <c r="K86" s="459">
        <v>0</v>
      </c>
    </row>
    <row r="87" spans="1:11" s="273" customFormat="1" ht="20.25" customHeight="1" x14ac:dyDescent="0.2">
      <c r="A87" s="280">
        <v>71</v>
      </c>
      <c r="B87" s="460">
        <v>2662436602</v>
      </c>
      <c r="C87" s="461">
        <v>270971937</v>
      </c>
      <c r="D87" s="462">
        <v>256204146</v>
      </c>
      <c r="E87" s="460">
        <v>27564837.370000001</v>
      </c>
      <c r="F87" s="461">
        <v>179404.53</v>
      </c>
      <c r="G87" s="462">
        <v>0</v>
      </c>
      <c r="H87" s="460">
        <v>63468012</v>
      </c>
      <c r="I87" s="462">
        <v>53596384</v>
      </c>
      <c r="J87" s="460">
        <v>0</v>
      </c>
      <c r="K87" s="462">
        <v>0</v>
      </c>
    </row>
    <row r="88" spans="1:11" s="273" customFormat="1" ht="20.25" customHeight="1" x14ac:dyDescent="0.2">
      <c r="A88" s="284">
        <v>72</v>
      </c>
      <c r="B88" s="457">
        <v>2087574156</v>
      </c>
      <c r="C88" s="458">
        <v>218792256</v>
      </c>
      <c r="D88" s="459">
        <v>82853103</v>
      </c>
      <c r="E88" s="457">
        <v>6822167.0999999996</v>
      </c>
      <c r="F88" s="458">
        <v>0</v>
      </c>
      <c r="G88" s="459">
        <v>0</v>
      </c>
      <c r="H88" s="457">
        <v>35020610</v>
      </c>
      <c r="I88" s="459">
        <v>7927084</v>
      </c>
      <c r="J88" s="457">
        <v>0</v>
      </c>
      <c r="K88" s="459">
        <v>0</v>
      </c>
    </row>
    <row r="89" spans="1:11" s="273" customFormat="1" ht="20.25" customHeight="1" x14ac:dyDescent="0.2">
      <c r="A89" s="280">
        <v>73</v>
      </c>
      <c r="B89" s="460">
        <v>1587949325</v>
      </c>
      <c r="C89" s="461">
        <v>82376529</v>
      </c>
      <c r="D89" s="462">
        <v>119452117</v>
      </c>
      <c r="E89" s="460">
        <v>10661407.699999999</v>
      </c>
      <c r="F89" s="461">
        <v>395944.44</v>
      </c>
      <c r="G89" s="462">
        <v>0</v>
      </c>
      <c r="H89" s="460">
        <v>18967178</v>
      </c>
      <c r="I89" s="462">
        <v>3411718</v>
      </c>
      <c r="J89" s="460">
        <v>0</v>
      </c>
      <c r="K89" s="462">
        <v>0</v>
      </c>
    </row>
    <row r="90" spans="1:11" s="273" customFormat="1" ht="20.25" customHeight="1" x14ac:dyDescent="0.2">
      <c r="A90" s="284">
        <v>74</v>
      </c>
      <c r="B90" s="457">
        <v>977294583</v>
      </c>
      <c r="C90" s="458">
        <v>187648742</v>
      </c>
      <c r="D90" s="459">
        <v>68743115</v>
      </c>
      <c r="E90" s="457">
        <v>8652318.8900000006</v>
      </c>
      <c r="F90" s="458">
        <v>0</v>
      </c>
      <c r="G90" s="459">
        <v>0</v>
      </c>
      <c r="H90" s="457">
        <v>16260679</v>
      </c>
      <c r="I90" s="459">
        <v>17181266</v>
      </c>
      <c r="J90" s="457">
        <v>0</v>
      </c>
      <c r="K90" s="459">
        <v>0</v>
      </c>
    </row>
    <row r="91" spans="1:11" s="273" customFormat="1" ht="20.25" customHeight="1" x14ac:dyDescent="0.2">
      <c r="A91" s="280">
        <v>75</v>
      </c>
      <c r="B91" s="460">
        <v>1078750936</v>
      </c>
      <c r="C91" s="461">
        <v>48007262</v>
      </c>
      <c r="D91" s="462">
        <v>29083850</v>
      </c>
      <c r="E91" s="460">
        <v>8267529.3899999997</v>
      </c>
      <c r="F91" s="461">
        <v>0</v>
      </c>
      <c r="G91" s="462">
        <v>0</v>
      </c>
      <c r="H91" s="460">
        <v>9365912</v>
      </c>
      <c r="I91" s="462">
        <v>0</v>
      </c>
      <c r="J91" s="460">
        <v>0</v>
      </c>
      <c r="K91" s="462">
        <v>0</v>
      </c>
    </row>
    <row r="92" spans="1:11" s="273" customFormat="1" ht="20.25" customHeight="1" x14ac:dyDescent="0.2">
      <c r="A92" s="284">
        <v>76</v>
      </c>
      <c r="B92" s="457">
        <v>601815912</v>
      </c>
      <c r="C92" s="458">
        <v>36055107</v>
      </c>
      <c r="D92" s="459">
        <v>8921837</v>
      </c>
      <c r="E92" s="457">
        <v>13402570.210000001</v>
      </c>
      <c r="F92" s="458">
        <v>0</v>
      </c>
      <c r="G92" s="459">
        <v>0</v>
      </c>
      <c r="H92" s="457">
        <v>8796837</v>
      </c>
      <c r="I92" s="459">
        <v>0</v>
      </c>
      <c r="J92" s="457">
        <v>0</v>
      </c>
      <c r="K92" s="459">
        <v>0</v>
      </c>
    </row>
    <row r="93" spans="1:11" s="273" customFormat="1" ht="20.25" customHeight="1" x14ac:dyDescent="0.2">
      <c r="A93" s="280">
        <v>77</v>
      </c>
      <c r="B93" s="460">
        <v>850369081</v>
      </c>
      <c r="C93" s="461">
        <v>16000976</v>
      </c>
      <c r="D93" s="462">
        <v>7381204</v>
      </c>
      <c r="E93" s="460">
        <v>2002765.11</v>
      </c>
      <c r="F93" s="461">
        <v>0</v>
      </c>
      <c r="G93" s="462">
        <v>0</v>
      </c>
      <c r="H93" s="460">
        <v>1147037</v>
      </c>
      <c r="I93" s="462">
        <v>0</v>
      </c>
      <c r="J93" s="460">
        <v>0</v>
      </c>
      <c r="K93" s="462">
        <v>0</v>
      </c>
    </row>
    <row r="94" spans="1:11" s="273" customFormat="1" ht="20.25" customHeight="1" x14ac:dyDescent="0.2">
      <c r="A94" s="284">
        <v>78</v>
      </c>
      <c r="B94" s="457">
        <v>496952150</v>
      </c>
      <c r="C94" s="458">
        <v>18781888</v>
      </c>
      <c r="D94" s="459">
        <v>944974</v>
      </c>
      <c r="E94" s="457">
        <v>2300051.31</v>
      </c>
      <c r="F94" s="458">
        <v>0</v>
      </c>
      <c r="G94" s="459">
        <v>0</v>
      </c>
      <c r="H94" s="457">
        <v>0</v>
      </c>
      <c r="I94" s="459">
        <v>0</v>
      </c>
      <c r="J94" s="457">
        <v>0</v>
      </c>
      <c r="K94" s="459">
        <v>0</v>
      </c>
    </row>
    <row r="95" spans="1:11" s="273" customFormat="1" ht="20.25" customHeight="1" x14ac:dyDescent="0.2">
      <c r="A95" s="280">
        <v>79</v>
      </c>
      <c r="B95" s="460">
        <v>466064990</v>
      </c>
      <c r="C95" s="461">
        <v>20316041</v>
      </c>
      <c r="D95" s="462">
        <v>30000</v>
      </c>
      <c r="E95" s="460">
        <v>0</v>
      </c>
      <c r="F95" s="461">
        <v>0</v>
      </c>
      <c r="G95" s="462">
        <v>0</v>
      </c>
      <c r="H95" s="460">
        <v>0</v>
      </c>
      <c r="I95" s="462">
        <v>0</v>
      </c>
      <c r="J95" s="460">
        <v>0</v>
      </c>
      <c r="K95" s="462">
        <v>0</v>
      </c>
    </row>
    <row r="96" spans="1:11" s="273" customFormat="1" ht="20.25" customHeight="1" x14ac:dyDescent="0.2">
      <c r="A96" s="284">
        <v>80</v>
      </c>
      <c r="B96" s="457">
        <v>238814138</v>
      </c>
      <c r="C96" s="458">
        <v>5197417</v>
      </c>
      <c r="D96" s="459">
        <v>3580298</v>
      </c>
      <c r="E96" s="457">
        <v>96413.5</v>
      </c>
      <c r="F96" s="458">
        <v>0</v>
      </c>
      <c r="G96" s="459">
        <v>0</v>
      </c>
      <c r="H96" s="457">
        <v>0</v>
      </c>
      <c r="I96" s="459">
        <v>0</v>
      </c>
      <c r="J96" s="457">
        <v>0</v>
      </c>
      <c r="K96" s="459">
        <v>0</v>
      </c>
    </row>
    <row r="97" spans="1:11" s="273" customFormat="1" ht="20.25" customHeight="1" x14ac:dyDescent="0.2">
      <c r="A97" s="280">
        <v>81</v>
      </c>
      <c r="B97" s="460">
        <v>177204156</v>
      </c>
      <c r="C97" s="461">
        <v>7762933</v>
      </c>
      <c r="D97" s="462">
        <v>408060</v>
      </c>
      <c r="E97" s="460">
        <v>10150867.24</v>
      </c>
      <c r="F97" s="461">
        <v>0</v>
      </c>
      <c r="G97" s="462">
        <v>0</v>
      </c>
      <c r="H97" s="460">
        <v>0</v>
      </c>
      <c r="I97" s="462">
        <v>0</v>
      </c>
      <c r="J97" s="460">
        <v>0</v>
      </c>
      <c r="K97" s="462">
        <v>0</v>
      </c>
    </row>
    <row r="98" spans="1:11" s="273" customFormat="1" ht="20.25" customHeight="1" x14ac:dyDescent="0.2">
      <c r="A98" s="284">
        <v>82</v>
      </c>
      <c r="B98" s="457">
        <v>72093877</v>
      </c>
      <c r="C98" s="458">
        <v>8128805</v>
      </c>
      <c r="D98" s="459">
        <v>0</v>
      </c>
      <c r="E98" s="457">
        <v>50413.08</v>
      </c>
      <c r="F98" s="458">
        <v>0</v>
      </c>
      <c r="G98" s="459">
        <v>0</v>
      </c>
      <c r="H98" s="457">
        <v>0</v>
      </c>
      <c r="I98" s="459">
        <v>0</v>
      </c>
      <c r="J98" s="457">
        <v>0</v>
      </c>
      <c r="K98" s="459">
        <v>0</v>
      </c>
    </row>
    <row r="99" spans="1:11" s="273" customFormat="1" ht="20.25" customHeight="1" x14ac:dyDescent="0.2">
      <c r="A99" s="280">
        <v>83</v>
      </c>
      <c r="B99" s="460">
        <v>76266843</v>
      </c>
      <c r="C99" s="461">
        <v>1233484</v>
      </c>
      <c r="D99" s="462">
        <v>0</v>
      </c>
      <c r="E99" s="460">
        <v>555960.16</v>
      </c>
      <c r="F99" s="461">
        <v>0</v>
      </c>
      <c r="G99" s="462">
        <v>0</v>
      </c>
      <c r="H99" s="460">
        <v>0</v>
      </c>
      <c r="I99" s="462">
        <v>0</v>
      </c>
      <c r="J99" s="460">
        <v>0</v>
      </c>
      <c r="K99" s="462">
        <v>0</v>
      </c>
    </row>
    <row r="100" spans="1:11" s="273" customFormat="1" ht="20.25" customHeight="1" x14ac:dyDescent="0.2">
      <c r="A100" s="284">
        <v>84</v>
      </c>
      <c r="B100" s="457">
        <v>66862441</v>
      </c>
      <c r="C100" s="458">
        <v>0</v>
      </c>
      <c r="D100" s="459">
        <v>0</v>
      </c>
      <c r="E100" s="457">
        <v>1981123.5</v>
      </c>
      <c r="F100" s="458">
        <v>0</v>
      </c>
      <c r="G100" s="459">
        <v>0</v>
      </c>
      <c r="H100" s="457">
        <v>0</v>
      </c>
      <c r="I100" s="459">
        <v>0</v>
      </c>
      <c r="J100" s="457">
        <v>0</v>
      </c>
      <c r="K100" s="459">
        <v>0</v>
      </c>
    </row>
    <row r="101" spans="1:11" s="273" customFormat="1" ht="20.25" customHeight="1" x14ac:dyDescent="0.2">
      <c r="A101" s="280">
        <v>85</v>
      </c>
      <c r="B101" s="460">
        <v>63634332</v>
      </c>
      <c r="C101" s="461">
        <v>1340261</v>
      </c>
      <c r="D101" s="462">
        <v>618582</v>
      </c>
      <c r="E101" s="460">
        <v>9159737.9499999993</v>
      </c>
      <c r="F101" s="461">
        <v>0</v>
      </c>
      <c r="G101" s="462">
        <v>0</v>
      </c>
      <c r="H101" s="460">
        <v>0</v>
      </c>
      <c r="I101" s="462">
        <v>6185820</v>
      </c>
      <c r="J101" s="460">
        <v>0</v>
      </c>
      <c r="K101" s="462">
        <v>0</v>
      </c>
    </row>
    <row r="102" spans="1:11" s="273" customFormat="1" ht="20.25" customHeight="1" x14ac:dyDescent="0.2">
      <c r="A102" s="284">
        <v>86</v>
      </c>
      <c r="B102" s="457">
        <v>31616485</v>
      </c>
      <c r="C102" s="458">
        <v>25987409</v>
      </c>
      <c r="D102" s="459">
        <v>0</v>
      </c>
      <c r="E102" s="457">
        <v>6304489.5</v>
      </c>
      <c r="F102" s="458">
        <v>0</v>
      </c>
      <c r="G102" s="459">
        <v>0</v>
      </c>
      <c r="H102" s="457">
        <v>0</v>
      </c>
      <c r="I102" s="459">
        <v>0</v>
      </c>
      <c r="J102" s="457">
        <v>0</v>
      </c>
      <c r="K102" s="459">
        <v>0</v>
      </c>
    </row>
    <row r="103" spans="1:11" s="273" customFormat="1" ht="20.25" customHeight="1" x14ac:dyDescent="0.2">
      <c r="A103" s="280">
        <v>87</v>
      </c>
      <c r="B103" s="460">
        <v>9257638</v>
      </c>
      <c r="C103" s="461">
        <v>0</v>
      </c>
      <c r="D103" s="462">
        <v>0</v>
      </c>
      <c r="E103" s="460">
        <v>7835372</v>
      </c>
      <c r="F103" s="461">
        <v>0</v>
      </c>
      <c r="G103" s="462">
        <v>0</v>
      </c>
      <c r="H103" s="460">
        <v>0</v>
      </c>
      <c r="I103" s="462">
        <v>0</v>
      </c>
      <c r="J103" s="460">
        <v>0</v>
      </c>
      <c r="K103" s="462">
        <v>0</v>
      </c>
    </row>
    <row r="104" spans="1:11" s="273" customFormat="1" ht="20.25" customHeight="1" x14ac:dyDescent="0.2">
      <c r="A104" s="284">
        <v>88</v>
      </c>
      <c r="B104" s="457">
        <v>5116638</v>
      </c>
      <c r="C104" s="458">
        <v>17665427</v>
      </c>
      <c r="D104" s="459">
        <v>0</v>
      </c>
      <c r="E104" s="457">
        <v>0</v>
      </c>
      <c r="F104" s="458">
        <v>0</v>
      </c>
      <c r="G104" s="459">
        <v>0</v>
      </c>
      <c r="H104" s="457">
        <v>0</v>
      </c>
      <c r="I104" s="459">
        <v>0</v>
      </c>
      <c r="J104" s="457">
        <v>0</v>
      </c>
      <c r="K104" s="459">
        <v>0</v>
      </c>
    </row>
    <row r="105" spans="1:11" s="273" customFormat="1" ht="20.25" customHeight="1" x14ac:dyDescent="0.2">
      <c r="A105" s="280">
        <v>89</v>
      </c>
      <c r="B105" s="460">
        <v>16709821</v>
      </c>
      <c r="C105" s="461">
        <v>0</v>
      </c>
      <c r="D105" s="462">
        <v>0</v>
      </c>
      <c r="E105" s="460">
        <v>104805.42</v>
      </c>
      <c r="F105" s="461">
        <v>0</v>
      </c>
      <c r="G105" s="462">
        <v>0</v>
      </c>
      <c r="H105" s="460">
        <v>0</v>
      </c>
      <c r="I105" s="462">
        <v>0</v>
      </c>
      <c r="J105" s="460">
        <v>0</v>
      </c>
      <c r="K105" s="462">
        <v>0</v>
      </c>
    </row>
    <row r="106" spans="1:11" s="273" customFormat="1" ht="20.25" customHeight="1" x14ac:dyDescent="0.2">
      <c r="A106" s="284">
        <v>90</v>
      </c>
      <c r="B106" s="457">
        <v>17930283</v>
      </c>
      <c r="C106" s="458">
        <v>0</v>
      </c>
      <c r="D106" s="459">
        <v>3248215</v>
      </c>
      <c r="E106" s="457">
        <v>0</v>
      </c>
      <c r="F106" s="458">
        <v>0</v>
      </c>
      <c r="G106" s="459">
        <v>0</v>
      </c>
      <c r="H106" s="457">
        <v>0</v>
      </c>
      <c r="I106" s="459">
        <v>0</v>
      </c>
      <c r="J106" s="457">
        <v>0</v>
      </c>
      <c r="K106" s="459">
        <v>0</v>
      </c>
    </row>
    <row r="107" spans="1:11" s="273" customFormat="1" ht="20.25" customHeight="1" x14ac:dyDescent="0.2">
      <c r="A107" s="280">
        <v>91</v>
      </c>
      <c r="B107" s="460">
        <v>10556251</v>
      </c>
      <c r="C107" s="461">
        <v>0</v>
      </c>
      <c r="D107" s="462">
        <v>7732275</v>
      </c>
      <c r="E107" s="460">
        <v>1455480</v>
      </c>
      <c r="F107" s="461">
        <v>0</v>
      </c>
      <c r="G107" s="462">
        <v>0</v>
      </c>
      <c r="H107" s="460">
        <v>0</v>
      </c>
      <c r="I107" s="462">
        <v>0</v>
      </c>
      <c r="J107" s="460">
        <v>0</v>
      </c>
      <c r="K107" s="462">
        <v>0</v>
      </c>
    </row>
    <row r="108" spans="1:11" s="273" customFormat="1" ht="20.25" customHeight="1" x14ac:dyDescent="0.2">
      <c r="A108" s="284">
        <v>92</v>
      </c>
      <c r="B108" s="457">
        <v>1503348</v>
      </c>
      <c r="C108" s="458">
        <v>0</v>
      </c>
      <c r="D108" s="459">
        <v>0</v>
      </c>
      <c r="E108" s="457">
        <v>1733610</v>
      </c>
      <c r="F108" s="458">
        <v>0</v>
      </c>
      <c r="G108" s="459">
        <v>0</v>
      </c>
      <c r="H108" s="457">
        <v>0</v>
      </c>
      <c r="I108" s="459">
        <v>0</v>
      </c>
      <c r="J108" s="457">
        <v>0</v>
      </c>
      <c r="K108" s="459">
        <v>0</v>
      </c>
    </row>
    <row r="109" spans="1:11" s="273" customFormat="1" ht="20.25" customHeight="1" x14ac:dyDescent="0.2">
      <c r="A109" s="280">
        <v>93</v>
      </c>
      <c r="B109" s="460">
        <v>873440</v>
      </c>
      <c r="C109" s="461">
        <v>0</v>
      </c>
      <c r="D109" s="462">
        <v>0</v>
      </c>
      <c r="E109" s="460">
        <v>0</v>
      </c>
      <c r="F109" s="461">
        <v>0</v>
      </c>
      <c r="G109" s="462">
        <v>0</v>
      </c>
      <c r="H109" s="460">
        <v>0</v>
      </c>
      <c r="I109" s="462">
        <v>0</v>
      </c>
      <c r="J109" s="460">
        <v>0</v>
      </c>
      <c r="K109" s="462">
        <v>0</v>
      </c>
    </row>
    <row r="110" spans="1:11" s="273" customFormat="1" ht="20.25" customHeight="1" x14ac:dyDescent="0.2">
      <c r="A110" s="284">
        <v>94</v>
      </c>
      <c r="B110" s="457">
        <v>2235572</v>
      </c>
      <c r="C110" s="458">
        <v>0</v>
      </c>
      <c r="D110" s="459">
        <v>0</v>
      </c>
      <c r="E110" s="457">
        <v>0</v>
      </c>
      <c r="F110" s="458">
        <v>0</v>
      </c>
      <c r="G110" s="459">
        <v>0</v>
      </c>
      <c r="H110" s="457">
        <v>0</v>
      </c>
      <c r="I110" s="459">
        <v>0</v>
      </c>
      <c r="J110" s="457">
        <v>0</v>
      </c>
      <c r="K110" s="459">
        <v>0</v>
      </c>
    </row>
    <row r="111" spans="1:11" s="273" customFormat="1" ht="20.25" customHeight="1" x14ac:dyDescent="0.2">
      <c r="A111" s="280">
        <v>95</v>
      </c>
      <c r="B111" s="460">
        <v>1868254</v>
      </c>
      <c r="C111" s="461">
        <v>0</v>
      </c>
      <c r="D111" s="462">
        <v>0</v>
      </c>
      <c r="E111" s="460">
        <v>0</v>
      </c>
      <c r="F111" s="461">
        <v>0</v>
      </c>
      <c r="G111" s="462">
        <v>0</v>
      </c>
      <c r="H111" s="460">
        <v>0</v>
      </c>
      <c r="I111" s="462">
        <v>0</v>
      </c>
      <c r="J111" s="460">
        <v>0</v>
      </c>
      <c r="K111" s="462">
        <v>0</v>
      </c>
    </row>
    <row r="112" spans="1:11" s="273" customFormat="1" ht="20.25" customHeight="1" x14ac:dyDescent="0.2">
      <c r="A112" s="284">
        <v>96</v>
      </c>
      <c r="B112" s="457">
        <v>2184937</v>
      </c>
      <c r="C112" s="458">
        <v>0</v>
      </c>
      <c r="D112" s="459">
        <v>1955420</v>
      </c>
      <c r="E112" s="457">
        <v>0</v>
      </c>
      <c r="F112" s="458">
        <v>0</v>
      </c>
      <c r="G112" s="459">
        <v>0</v>
      </c>
      <c r="H112" s="457">
        <v>0</v>
      </c>
      <c r="I112" s="459">
        <v>1955420</v>
      </c>
      <c r="J112" s="457">
        <v>0</v>
      </c>
      <c r="K112" s="459">
        <v>0</v>
      </c>
    </row>
    <row r="113" spans="1:11" s="273" customFormat="1" ht="20.25" customHeight="1" x14ac:dyDescent="0.2">
      <c r="A113" s="280">
        <v>97</v>
      </c>
      <c r="B113" s="460">
        <v>2141459</v>
      </c>
      <c r="C113" s="461">
        <v>0</v>
      </c>
      <c r="D113" s="462">
        <v>650913</v>
      </c>
      <c r="E113" s="460">
        <v>0</v>
      </c>
      <c r="F113" s="461">
        <v>0</v>
      </c>
      <c r="G113" s="462">
        <v>0</v>
      </c>
      <c r="H113" s="460">
        <v>0</v>
      </c>
      <c r="I113" s="462">
        <v>650913</v>
      </c>
      <c r="J113" s="460">
        <v>0</v>
      </c>
      <c r="K113" s="462">
        <v>0</v>
      </c>
    </row>
    <row r="114" spans="1:11" s="273" customFormat="1" ht="20.25" customHeight="1" x14ac:dyDescent="0.2">
      <c r="A114" s="284">
        <v>98</v>
      </c>
      <c r="B114" s="457">
        <v>2282364</v>
      </c>
      <c r="C114" s="458">
        <v>0</v>
      </c>
      <c r="D114" s="459">
        <v>0</v>
      </c>
      <c r="E114" s="457">
        <v>676773.49</v>
      </c>
      <c r="F114" s="458">
        <v>0</v>
      </c>
      <c r="G114" s="459">
        <v>0</v>
      </c>
      <c r="H114" s="457">
        <v>0</v>
      </c>
      <c r="I114" s="459">
        <v>2281330</v>
      </c>
      <c r="J114" s="457">
        <v>0</v>
      </c>
      <c r="K114" s="459">
        <v>0</v>
      </c>
    </row>
    <row r="115" spans="1:11" s="273" customFormat="1" ht="20.25" customHeight="1" x14ac:dyDescent="0.2">
      <c r="A115" s="280">
        <v>99</v>
      </c>
      <c r="B115" s="460">
        <v>32005</v>
      </c>
      <c r="C115" s="461">
        <v>0</v>
      </c>
      <c r="D115" s="462">
        <v>0</v>
      </c>
      <c r="E115" s="460">
        <v>0</v>
      </c>
      <c r="F115" s="461">
        <v>0</v>
      </c>
      <c r="G115" s="462">
        <v>0</v>
      </c>
      <c r="H115" s="460">
        <v>0</v>
      </c>
      <c r="I115" s="462">
        <v>0</v>
      </c>
      <c r="J115" s="460">
        <v>0</v>
      </c>
      <c r="K115" s="462">
        <v>0</v>
      </c>
    </row>
    <row r="116" spans="1:11" s="273" customFormat="1" ht="20.25" customHeight="1" x14ac:dyDescent="0.2">
      <c r="A116" s="284" t="s">
        <v>282</v>
      </c>
      <c r="B116" s="457">
        <v>19417494</v>
      </c>
      <c r="C116" s="458">
        <v>0</v>
      </c>
      <c r="D116" s="459">
        <v>15176662</v>
      </c>
      <c r="E116" s="457">
        <v>0</v>
      </c>
      <c r="F116" s="458">
        <v>0</v>
      </c>
      <c r="G116" s="459">
        <v>0</v>
      </c>
      <c r="H116" s="457">
        <v>0</v>
      </c>
      <c r="I116" s="459">
        <v>6496410</v>
      </c>
      <c r="J116" s="457">
        <v>0</v>
      </c>
      <c r="K116" s="459">
        <v>0</v>
      </c>
    </row>
    <row r="117" spans="1:11" s="273" customFormat="1" ht="20.25" customHeight="1" thickBot="1" x14ac:dyDescent="0.25">
      <c r="A117" s="292" t="s">
        <v>9</v>
      </c>
      <c r="B117" s="466">
        <f>SUM(B31:B116)</f>
        <v>1111348237440</v>
      </c>
      <c r="C117" s="467">
        <f t="shared" ref="C117:K117" si="1">SUM(C31:C116)</f>
        <v>230463199240</v>
      </c>
      <c r="D117" s="468">
        <f t="shared" si="1"/>
        <v>336062060778</v>
      </c>
      <c r="E117" s="466">
        <f t="shared" si="1"/>
        <v>1498704631.9599998</v>
      </c>
      <c r="F117" s="467">
        <f t="shared" si="1"/>
        <v>302545512.90999985</v>
      </c>
      <c r="G117" s="468">
        <f t="shared" si="1"/>
        <v>174507124.91000003</v>
      </c>
      <c r="H117" s="466">
        <f t="shared" si="1"/>
        <v>204837889538</v>
      </c>
      <c r="I117" s="468">
        <f t="shared" si="1"/>
        <v>553274938316</v>
      </c>
      <c r="J117" s="466">
        <f t="shared" si="1"/>
        <v>2773185</v>
      </c>
      <c r="K117" s="468">
        <f t="shared" si="1"/>
        <v>168074361.29000002</v>
      </c>
    </row>
    <row r="118" spans="1:11" x14ac:dyDescent="0.2">
      <c r="G118" s="132"/>
      <c r="H118" s="73"/>
      <c r="I118" s="73"/>
      <c r="J118" s="73"/>
      <c r="K118" s="73"/>
    </row>
    <row r="119" spans="1:11" x14ac:dyDescent="0.2">
      <c r="B119" s="132"/>
      <c r="C119" s="132"/>
      <c r="D119" s="132"/>
      <c r="H119" s="73"/>
      <c r="I119" s="73"/>
      <c r="J119" s="73"/>
      <c r="K119" s="132"/>
    </row>
    <row r="120" spans="1:11" x14ac:dyDescent="0.2">
      <c r="A120" s="133"/>
      <c r="B120" s="132"/>
      <c r="C120" s="132"/>
      <c r="D120" s="132"/>
      <c r="H120" s="73"/>
      <c r="I120" s="73"/>
      <c r="J120" s="73"/>
      <c r="K120" s="129"/>
    </row>
    <row r="121" spans="1:11" x14ac:dyDescent="0.2">
      <c r="A121" s="133"/>
      <c r="B121" s="132"/>
      <c r="C121" s="132"/>
      <c r="D121" s="132"/>
      <c r="H121" s="73"/>
      <c r="I121" s="73"/>
      <c r="J121" s="73"/>
      <c r="K121" s="73"/>
    </row>
    <row r="122" spans="1:11" x14ac:dyDescent="0.2">
      <c r="A122" s="133"/>
      <c r="B122" s="132"/>
      <c r="C122" s="132"/>
      <c r="D122" s="132"/>
      <c r="H122" s="73"/>
      <c r="I122" s="73"/>
      <c r="J122" s="73"/>
      <c r="K122" s="73"/>
    </row>
    <row r="123" spans="1:11" x14ac:dyDescent="0.2">
      <c r="B123" s="132"/>
      <c r="C123" s="132"/>
      <c r="D123" s="132"/>
      <c r="H123" s="73"/>
      <c r="I123" s="73"/>
      <c r="J123" s="73"/>
      <c r="K123" s="73"/>
    </row>
    <row r="124" spans="1:11" x14ac:dyDescent="0.2">
      <c r="A124" s="73"/>
      <c r="B124" s="73"/>
      <c r="C124" s="73"/>
      <c r="D124" s="73"/>
      <c r="E124" s="73"/>
      <c r="F124" s="73"/>
      <c r="G124" s="73"/>
      <c r="H124" s="73"/>
      <c r="I124" s="73"/>
      <c r="J124" s="73"/>
      <c r="K124" s="73"/>
    </row>
    <row r="125" spans="1:11" x14ac:dyDescent="0.2">
      <c r="A125" s="73"/>
      <c r="B125" s="73"/>
      <c r="C125" s="73"/>
      <c r="D125" s="73"/>
      <c r="E125" s="73"/>
      <c r="F125" s="73"/>
      <c r="G125" s="73"/>
      <c r="H125" s="73"/>
      <c r="I125" s="73"/>
      <c r="J125" s="73"/>
      <c r="K125" s="73"/>
    </row>
    <row r="126" spans="1:11" x14ac:dyDescent="0.2">
      <c r="A126" s="73"/>
      <c r="B126" s="73"/>
      <c r="C126" s="73"/>
      <c r="D126" s="73"/>
      <c r="E126" s="73"/>
      <c r="F126" s="73"/>
      <c r="G126" s="73"/>
      <c r="H126" s="73"/>
      <c r="I126" s="73"/>
      <c r="J126" s="73"/>
      <c r="K126" s="73"/>
    </row>
    <row r="127" spans="1:11" x14ac:dyDescent="0.2">
      <c r="A127" s="73"/>
      <c r="B127" s="73"/>
      <c r="C127" s="73"/>
      <c r="D127" s="73"/>
      <c r="E127" s="73"/>
      <c r="F127" s="73"/>
      <c r="G127" s="73"/>
      <c r="H127" s="73"/>
      <c r="I127" s="73"/>
      <c r="J127" s="73"/>
      <c r="K127" s="73"/>
    </row>
    <row r="128" spans="1:11" x14ac:dyDescent="0.2">
      <c r="A128" s="73"/>
      <c r="B128" s="73"/>
      <c r="C128" s="73"/>
      <c r="D128" s="73"/>
      <c r="E128" s="73"/>
      <c r="F128" s="73"/>
      <c r="G128" s="73"/>
      <c r="H128" s="73"/>
      <c r="I128" s="73"/>
      <c r="J128" s="73"/>
      <c r="K128" s="73"/>
    </row>
    <row r="129" spans="1:11" x14ac:dyDescent="0.2">
      <c r="A129" s="73"/>
      <c r="B129" s="73"/>
      <c r="C129" s="73"/>
      <c r="D129" s="73"/>
      <c r="E129" s="73"/>
      <c r="F129" s="73"/>
      <c r="G129" s="73"/>
      <c r="H129" s="73"/>
      <c r="I129" s="73"/>
      <c r="J129" s="73"/>
      <c r="K129" s="73"/>
    </row>
    <row r="130" spans="1:11" x14ac:dyDescent="0.2">
      <c r="A130" s="73"/>
      <c r="B130" s="73"/>
      <c r="C130" s="73"/>
      <c r="D130" s="73"/>
      <c r="E130" s="73"/>
      <c r="F130" s="73"/>
      <c r="G130" s="73"/>
      <c r="H130" s="73"/>
      <c r="I130" s="73"/>
      <c r="J130" s="73"/>
      <c r="K130" s="73"/>
    </row>
    <row r="131" spans="1:11" x14ac:dyDescent="0.2">
      <c r="A131" s="73"/>
      <c r="B131" s="73"/>
      <c r="C131" s="73"/>
      <c r="D131" s="73"/>
      <c r="E131" s="73"/>
      <c r="F131" s="73"/>
      <c r="G131" s="73"/>
      <c r="H131" s="73"/>
      <c r="I131" s="73"/>
      <c r="J131" s="73"/>
      <c r="K131" s="73"/>
    </row>
    <row r="132" spans="1:11" x14ac:dyDescent="0.2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</row>
    <row r="133" spans="1:11" x14ac:dyDescent="0.2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</row>
    <row r="134" spans="1:11" x14ac:dyDescent="0.2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</row>
    <row r="135" spans="1:11" x14ac:dyDescent="0.2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</row>
    <row r="136" spans="1:11" x14ac:dyDescent="0.2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</row>
    <row r="137" spans="1:11" x14ac:dyDescent="0.2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</row>
    <row r="138" spans="1:11" x14ac:dyDescent="0.2">
      <c r="A138" s="73"/>
      <c r="B138" s="73"/>
      <c r="C138" s="73"/>
      <c r="D138" s="73"/>
      <c r="E138" s="73"/>
      <c r="F138" s="73"/>
      <c r="G138" s="73"/>
      <c r="H138" s="73"/>
      <c r="I138" s="73"/>
      <c r="J138" s="73"/>
      <c r="K138" s="73"/>
    </row>
    <row r="139" spans="1:11" x14ac:dyDescent="0.2">
      <c r="A139" s="73"/>
      <c r="B139" s="73"/>
      <c r="C139" s="73"/>
      <c r="D139" s="73"/>
      <c r="E139" s="73"/>
      <c r="F139" s="73"/>
      <c r="G139" s="73"/>
      <c r="H139" s="73"/>
      <c r="I139" s="73"/>
      <c r="J139" s="73"/>
      <c r="K139" s="73"/>
    </row>
    <row r="140" spans="1:11" x14ac:dyDescent="0.2">
      <c r="A140" s="73"/>
      <c r="B140" s="73"/>
      <c r="C140" s="73"/>
      <c r="D140" s="73"/>
      <c r="E140" s="73"/>
      <c r="F140" s="73"/>
      <c r="G140" s="73"/>
      <c r="H140" s="73"/>
      <c r="I140" s="73"/>
      <c r="J140" s="73"/>
      <c r="K140" s="73"/>
    </row>
    <row r="141" spans="1:11" x14ac:dyDescent="0.2">
      <c r="A141" s="73"/>
      <c r="B141" s="73"/>
      <c r="C141" s="73"/>
      <c r="D141" s="73"/>
      <c r="E141" s="73"/>
      <c r="F141" s="73"/>
      <c r="G141" s="73"/>
      <c r="H141" s="73"/>
      <c r="I141" s="73"/>
      <c r="J141" s="73"/>
      <c r="K141" s="73"/>
    </row>
    <row r="142" spans="1:11" x14ac:dyDescent="0.2">
      <c r="A142" s="73"/>
      <c r="B142" s="73"/>
      <c r="C142" s="73"/>
      <c r="D142" s="73"/>
      <c r="E142" s="73"/>
      <c r="F142" s="73"/>
      <c r="G142" s="73"/>
      <c r="H142" s="73"/>
      <c r="I142" s="73"/>
      <c r="J142" s="73"/>
      <c r="K142" s="73"/>
    </row>
    <row r="143" spans="1:11" x14ac:dyDescent="0.2">
      <c r="A143" s="73"/>
      <c r="B143" s="73"/>
      <c r="C143" s="73"/>
      <c r="D143" s="73"/>
      <c r="E143" s="73"/>
      <c r="F143" s="73"/>
      <c r="G143" s="73"/>
      <c r="H143" s="73"/>
      <c r="I143" s="73"/>
      <c r="J143" s="73"/>
      <c r="K143" s="73"/>
    </row>
    <row r="144" spans="1:11" x14ac:dyDescent="0.2">
      <c r="A144" s="73"/>
      <c r="B144" s="73"/>
      <c r="C144" s="73"/>
      <c r="D144" s="73"/>
      <c r="E144" s="73"/>
      <c r="F144" s="73"/>
      <c r="G144" s="73"/>
      <c r="H144" s="73"/>
      <c r="I144" s="73"/>
      <c r="J144" s="73"/>
      <c r="K144" s="73"/>
    </row>
    <row r="145" spans="1:11" x14ac:dyDescent="0.2">
      <c r="A145" s="73"/>
      <c r="B145" s="73"/>
      <c r="C145" s="73"/>
      <c r="D145" s="73"/>
      <c r="E145" s="73"/>
      <c r="F145" s="73"/>
      <c r="G145" s="73"/>
      <c r="H145" s="73"/>
      <c r="I145" s="73"/>
      <c r="J145" s="73"/>
      <c r="K145" s="73"/>
    </row>
    <row r="146" spans="1:11" x14ac:dyDescent="0.2">
      <c r="A146" s="73"/>
      <c r="B146" s="73"/>
      <c r="C146" s="73"/>
      <c r="D146" s="73"/>
      <c r="E146" s="73"/>
      <c r="F146" s="73"/>
      <c r="G146" s="73"/>
      <c r="H146" s="73"/>
      <c r="I146" s="73"/>
      <c r="J146" s="73"/>
      <c r="K146" s="73"/>
    </row>
    <row r="147" spans="1:11" x14ac:dyDescent="0.2">
      <c r="A147" s="73"/>
      <c r="B147" s="73"/>
      <c r="C147" s="73"/>
      <c r="D147" s="73"/>
      <c r="E147" s="73"/>
      <c r="F147" s="73"/>
      <c r="G147" s="73"/>
      <c r="H147" s="73"/>
      <c r="I147" s="73"/>
      <c r="J147" s="73"/>
      <c r="K147" s="73"/>
    </row>
    <row r="148" spans="1:11" x14ac:dyDescent="0.2">
      <c r="A148" s="73"/>
      <c r="B148" s="73"/>
      <c r="C148" s="73"/>
      <c r="D148" s="73"/>
      <c r="E148" s="73"/>
      <c r="F148" s="73"/>
      <c r="G148" s="73"/>
      <c r="H148" s="73"/>
      <c r="I148" s="73"/>
      <c r="J148" s="73"/>
      <c r="K148" s="73"/>
    </row>
    <row r="149" spans="1:11" x14ac:dyDescent="0.2">
      <c r="A149" s="73"/>
      <c r="B149" s="73"/>
      <c r="C149" s="73"/>
      <c r="D149" s="73"/>
      <c r="E149" s="73"/>
      <c r="F149" s="73"/>
      <c r="G149" s="73"/>
      <c r="H149" s="73"/>
      <c r="I149" s="73"/>
      <c r="J149" s="73"/>
      <c r="K149" s="73"/>
    </row>
    <row r="150" spans="1:11" x14ac:dyDescent="0.2">
      <c r="A150" s="73"/>
      <c r="B150" s="73"/>
      <c r="C150" s="73"/>
      <c r="D150" s="73"/>
      <c r="E150" s="73"/>
      <c r="F150" s="73"/>
      <c r="G150" s="73"/>
      <c r="H150" s="73"/>
      <c r="I150" s="73"/>
      <c r="J150" s="73"/>
      <c r="K150" s="73"/>
    </row>
    <row r="151" spans="1:11" x14ac:dyDescent="0.2">
      <c r="A151" s="73"/>
      <c r="B151" s="73"/>
      <c r="C151" s="73"/>
      <c r="D151" s="73"/>
      <c r="E151" s="73"/>
      <c r="F151" s="73"/>
      <c r="G151" s="73"/>
      <c r="H151" s="73"/>
      <c r="I151" s="73"/>
      <c r="J151" s="73"/>
      <c r="K151" s="73"/>
    </row>
    <row r="152" spans="1:11" x14ac:dyDescent="0.2">
      <c r="A152" s="73"/>
      <c r="B152" s="73"/>
      <c r="C152" s="73"/>
      <c r="D152" s="73"/>
      <c r="E152" s="73"/>
      <c r="F152" s="73"/>
      <c r="G152" s="73"/>
      <c r="H152" s="73"/>
      <c r="I152" s="73"/>
      <c r="J152" s="73"/>
      <c r="K152" s="73"/>
    </row>
    <row r="153" spans="1:11" x14ac:dyDescent="0.2">
      <c r="A153" s="73"/>
      <c r="B153" s="73"/>
      <c r="C153" s="73"/>
      <c r="D153" s="73"/>
      <c r="E153" s="73"/>
      <c r="F153" s="73"/>
      <c r="G153" s="73"/>
      <c r="H153" s="73"/>
      <c r="I153" s="73"/>
      <c r="J153" s="73"/>
      <c r="K153" s="73"/>
    </row>
    <row r="154" spans="1:11" x14ac:dyDescent="0.2">
      <c r="A154" s="73"/>
      <c r="B154" s="73"/>
      <c r="C154" s="73"/>
      <c r="D154" s="73"/>
      <c r="E154" s="73"/>
      <c r="F154" s="73"/>
      <c r="G154" s="73"/>
      <c r="H154" s="73"/>
      <c r="I154" s="73"/>
      <c r="J154" s="73"/>
      <c r="K154" s="73"/>
    </row>
    <row r="155" spans="1:11" x14ac:dyDescent="0.2">
      <c r="A155" s="73"/>
      <c r="B155" s="73"/>
      <c r="C155" s="73"/>
      <c r="D155" s="73"/>
      <c r="E155" s="73"/>
      <c r="F155" s="73"/>
      <c r="G155" s="73"/>
      <c r="H155" s="73"/>
      <c r="I155" s="73"/>
      <c r="J155" s="73"/>
      <c r="K155" s="73"/>
    </row>
  </sheetData>
  <mergeCells count="22">
    <mergeCell ref="H12:H13"/>
    <mergeCell ref="I12:I13"/>
    <mergeCell ref="J12:J13"/>
    <mergeCell ref="K12:K13"/>
    <mergeCell ref="B12:B13"/>
    <mergeCell ref="C12:C13"/>
    <mergeCell ref="D12:D13"/>
    <mergeCell ref="E12:E13"/>
    <mergeCell ref="F12:F13"/>
    <mergeCell ref="G12:G13"/>
    <mergeCell ref="A8:K8"/>
    <mergeCell ref="A9:K9"/>
    <mergeCell ref="B11:D11"/>
    <mergeCell ref="E11:G11"/>
    <mergeCell ref="H11:I11"/>
    <mergeCell ref="J11:K11"/>
    <mergeCell ref="A7:K7"/>
    <mergeCell ref="A2:K2"/>
    <mergeCell ref="A3:K3"/>
    <mergeCell ref="A4:K4"/>
    <mergeCell ref="A5:K5"/>
    <mergeCell ref="A6:K6"/>
  </mergeCells>
  <printOptions horizontalCentered="1"/>
  <pageMargins left="0.31496062992125984" right="0.19685039370078741" top="0.39370078740157483" bottom="0.23622047244094491" header="0" footer="0.23622047244094491"/>
  <pageSetup scale="62" firstPageNumber="65" fitToHeight="0" orientation="portrait" useFirstPageNumber="1" r:id="rId1"/>
  <headerFooter>
    <oddFooter>&amp;R&amp;P</oddFooter>
  </headerFooter>
  <rowBreaks count="1" manualBreakCount="1">
    <brk id="74" max="8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syncVertical="1" syncRef="A1" transitionEvaluation="1" codeName="Hoja54">
    <pageSetUpPr fitToPage="1"/>
  </sheetPr>
  <dimension ref="A1:M155"/>
  <sheetViews>
    <sheetView showGridLines="0" view="pageBreakPreview" zoomScale="70" zoomScaleNormal="77" zoomScaleSheetLayoutView="70" workbookViewId="0"/>
  </sheetViews>
  <sheetFormatPr baseColWidth="10" defaultColWidth="9.7109375" defaultRowHeight="12.75" x14ac:dyDescent="0.2"/>
  <cols>
    <col min="1" max="1" width="16.7109375" style="81" customWidth="1"/>
    <col min="2" max="4" width="16.85546875" style="81" customWidth="1"/>
    <col min="5" max="7" width="13.5703125" style="81" customWidth="1"/>
    <col min="8" max="9" width="15.5703125" style="81" customWidth="1"/>
    <col min="10" max="11" width="13.5703125" style="81" customWidth="1"/>
    <col min="12" max="12" width="7.7109375" style="82" customWidth="1"/>
    <col min="13" max="13" width="3.7109375" style="82" customWidth="1"/>
    <col min="14" max="16384" width="9.7109375" style="82"/>
  </cols>
  <sheetData>
    <row r="1" spans="1:13" x14ac:dyDescent="0.2">
      <c r="L1" s="74"/>
    </row>
    <row r="2" spans="1:13" ht="22.5" customHeight="1" x14ac:dyDescent="0.2">
      <c r="A2" s="690" t="s">
        <v>275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</row>
    <row r="3" spans="1:13" ht="22.5" customHeight="1" x14ac:dyDescent="0.2">
      <c r="A3" s="690" t="s">
        <v>276</v>
      </c>
      <c r="B3" s="690"/>
      <c r="C3" s="690"/>
      <c r="D3" s="690"/>
      <c r="E3" s="690"/>
      <c r="F3" s="690"/>
      <c r="G3" s="690"/>
      <c r="H3" s="690"/>
      <c r="I3" s="690"/>
      <c r="J3" s="690"/>
      <c r="K3" s="690"/>
    </row>
    <row r="4" spans="1:13" s="83" customFormat="1" ht="15.75" customHeight="1" x14ac:dyDescent="0.2">
      <c r="A4" s="691"/>
      <c r="B4" s="691"/>
      <c r="C4" s="691"/>
      <c r="D4" s="691"/>
      <c r="E4" s="691"/>
      <c r="F4" s="691"/>
      <c r="G4" s="691"/>
      <c r="H4" s="691"/>
      <c r="I4" s="691"/>
      <c r="J4" s="691"/>
      <c r="K4" s="691"/>
      <c r="L4" s="267"/>
    </row>
    <row r="5" spans="1:13" s="83" customFormat="1" ht="15" x14ac:dyDescent="0.25">
      <c r="A5" s="692" t="s">
        <v>284</v>
      </c>
      <c r="B5" s="692"/>
      <c r="C5" s="692"/>
      <c r="D5" s="692"/>
      <c r="E5" s="692"/>
      <c r="F5" s="692"/>
      <c r="G5" s="692"/>
      <c r="H5" s="692"/>
      <c r="I5" s="692"/>
      <c r="J5" s="692"/>
      <c r="K5" s="692"/>
    </row>
    <row r="6" spans="1:13" s="83" customFormat="1" ht="14.25" customHeight="1" x14ac:dyDescent="0.2">
      <c r="A6" s="663"/>
      <c r="B6" s="663"/>
      <c r="C6" s="663"/>
      <c r="D6" s="663"/>
      <c r="E6" s="663"/>
      <c r="F6" s="663"/>
      <c r="G6" s="663"/>
      <c r="H6" s="663"/>
      <c r="I6" s="663"/>
      <c r="J6" s="663"/>
      <c r="K6" s="663"/>
    </row>
    <row r="7" spans="1:13" s="83" customFormat="1" ht="15" x14ac:dyDescent="0.2">
      <c r="A7" s="689" t="s">
        <v>153</v>
      </c>
      <c r="B7" s="689"/>
      <c r="C7" s="689"/>
      <c r="D7" s="689"/>
      <c r="E7" s="689"/>
      <c r="F7" s="689"/>
      <c r="G7" s="689"/>
      <c r="H7" s="689"/>
      <c r="I7" s="689"/>
      <c r="J7" s="689"/>
      <c r="K7" s="689"/>
    </row>
    <row r="8" spans="1:13" s="83" customFormat="1" ht="16.5" customHeight="1" x14ac:dyDescent="0.25">
      <c r="A8" s="693"/>
      <c r="B8" s="693"/>
      <c r="C8" s="693"/>
      <c r="D8" s="693"/>
      <c r="E8" s="693"/>
      <c r="F8" s="693"/>
      <c r="G8" s="693"/>
      <c r="H8" s="693"/>
      <c r="I8" s="693"/>
      <c r="J8" s="693"/>
      <c r="K8" s="693"/>
    </row>
    <row r="9" spans="1:13" s="83" customFormat="1" ht="15" x14ac:dyDescent="0.2">
      <c r="A9" s="689" t="s">
        <v>12</v>
      </c>
      <c r="B9" s="689"/>
      <c r="C9" s="689"/>
      <c r="D9" s="689"/>
      <c r="E9" s="689"/>
      <c r="F9" s="689"/>
      <c r="G9" s="689"/>
      <c r="H9" s="689"/>
      <c r="I9" s="689"/>
      <c r="J9" s="689"/>
      <c r="K9" s="689"/>
    </row>
    <row r="10" spans="1:13" s="83" customFormat="1" ht="21" customHeight="1" thickBot="1" x14ac:dyDescent="0.25">
      <c r="A10" s="268"/>
      <c r="B10" s="250"/>
      <c r="C10" s="250"/>
      <c r="D10" s="268"/>
      <c r="E10" s="250"/>
      <c r="F10" s="250"/>
      <c r="G10" s="268"/>
      <c r="H10" s="250"/>
      <c r="I10" s="268"/>
      <c r="J10" s="250"/>
      <c r="K10" s="250"/>
    </row>
    <row r="11" spans="1:13" ht="24.75" customHeight="1" x14ac:dyDescent="0.2">
      <c r="A11" s="269" t="s">
        <v>277</v>
      </c>
      <c r="B11" s="694" t="s">
        <v>228</v>
      </c>
      <c r="C11" s="695"/>
      <c r="D11" s="696"/>
      <c r="E11" s="697" t="s">
        <v>229</v>
      </c>
      <c r="F11" s="697"/>
      <c r="G11" s="697"/>
      <c r="H11" s="694" t="s">
        <v>228</v>
      </c>
      <c r="I11" s="696"/>
      <c r="J11" s="694" t="s">
        <v>229</v>
      </c>
      <c r="K11" s="696"/>
      <c r="L11" s="74"/>
    </row>
    <row r="12" spans="1:13" x14ac:dyDescent="0.2">
      <c r="A12" s="270" t="s">
        <v>47</v>
      </c>
      <c r="B12" s="702" t="s">
        <v>230</v>
      </c>
      <c r="C12" s="704" t="s">
        <v>231</v>
      </c>
      <c r="D12" s="706" t="s">
        <v>278</v>
      </c>
      <c r="E12" s="702" t="s">
        <v>230</v>
      </c>
      <c r="F12" s="708" t="s">
        <v>231</v>
      </c>
      <c r="G12" s="706" t="s">
        <v>278</v>
      </c>
      <c r="H12" s="698" t="s">
        <v>279</v>
      </c>
      <c r="I12" s="700" t="s">
        <v>280</v>
      </c>
      <c r="J12" s="698" t="s">
        <v>279</v>
      </c>
      <c r="K12" s="700" t="s">
        <v>280</v>
      </c>
      <c r="L12" s="74"/>
      <c r="M12" s="74"/>
    </row>
    <row r="13" spans="1:13" ht="13.5" thickBot="1" x14ac:dyDescent="0.25">
      <c r="A13" s="271"/>
      <c r="B13" s="703"/>
      <c r="C13" s="705"/>
      <c r="D13" s="707"/>
      <c r="E13" s="703"/>
      <c r="F13" s="709"/>
      <c r="G13" s="707"/>
      <c r="H13" s="699"/>
      <c r="I13" s="701"/>
      <c r="J13" s="699"/>
      <c r="K13" s="701"/>
      <c r="L13" s="74"/>
    </row>
    <row r="14" spans="1:13" s="273" customFormat="1" ht="15" hidden="1" customHeight="1" x14ac:dyDescent="0.2">
      <c r="A14" s="272" t="s">
        <v>281</v>
      </c>
      <c r="B14" s="281">
        <v>116608578</v>
      </c>
      <c r="C14" s="282">
        <v>62832223</v>
      </c>
      <c r="D14" s="283">
        <v>2689919</v>
      </c>
      <c r="E14" s="281">
        <v>0</v>
      </c>
      <c r="F14" s="282">
        <v>0</v>
      </c>
      <c r="G14" s="283">
        <v>0</v>
      </c>
      <c r="H14" s="281">
        <v>472722</v>
      </c>
      <c r="I14" s="283">
        <v>10944652</v>
      </c>
      <c r="J14" s="281">
        <v>0</v>
      </c>
      <c r="K14" s="291">
        <v>0</v>
      </c>
    </row>
    <row r="15" spans="1:13" s="273" customFormat="1" ht="15" hidden="1" customHeight="1" x14ac:dyDescent="0.2">
      <c r="A15" s="274">
        <v>1</v>
      </c>
      <c r="B15" s="281">
        <v>326651085</v>
      </c>
      <c r="C15" s="282">
        <v>257578996</v>
      </c>
      <c r="D15" s="283">
        <v>4720736</v>
      </c>
      <c r="E15" s="281">
        <v>0</v>
      </c>
      <c r="F15" s="282">
        <v>42161.599999999999</v>
      </c>
      <c r="G15" s="283">
        <v>0</v>
      </c>
      <c r="H15" s="281">
        <v>610062</v>
      </c>
      <c r="I15" s="283">
        <v>36316897</v>
      </c>
      <c r="J15" s="281">
        <v>0</v>
      </c>
      <c r="K15" s="291">
        <v>0</v>
      </c>
    </row>
    <row r="16" spans="1:13" s="273" customFormat="1" ht="15" hidden="1" customHeight="1" x14ac:dyDescent="0.2">
      <c r="A16" s="274">
        <v>2</v>
      </c>
      <c r="B16" s="281">
        <v>320212495</v>
      </c>
      <c r="C16" s="282">
        <v>376672231</v>
      </c>
      <c r="D16" s="283">
        <v>1241292</v>
      </c>
      <c r="E16" s="281">
        <v>0</v>
      </c>
      <c r="F16" s="282">
        <v>0</v>
      </c>
      <c r="G16" s="283">
        <v>0</v>
      </c>
      <c r="H16" s="281">
        <v>0</v>
      </c>
      <c r="I16" s="283">
        <v>31178798</v>
      </c>
      <c r="J16" s="281">
        <v>0</v>
      </c>
      <c r="K16" s="291">
        <v>0</v>
      </c>
    </row>
    <row r="17" spans="1:11" s="273" customFormat="1" ht="15" hidden="1" customHeight="1" x14ac:dyDescent="0.2">
      <c r="A17" s="274">
        <v>3</v>
      </c>
      <c r="B17" s="281">
        <v>428266917</v>
      </c>
      <c r="C17" s="282">
        <v>470009706</v>
      </c>
      <c r="D17" s="283">
        <v>1498808</v>
      </c>
      <c r="E17" s="281">
        <v>0</v>
      </c>
      <c r="F17" s="282">
        <v>40543.769999999997</v>
      </c>
      <c r="G17" s="283">
        <v>0</v>
      </c>
      <c r="H17" s="281">
        <v>183772</v>
      </c>
      <c r="I17" s="283">
        <v>46004700</v>
      </c>
      <c r="J17" s="281">
        <v>0</v>
      </c>
      <c r="K17" s="291">
        <v>0</v>
      </c>
    </row>
    <row r="18" spans="1:11" s="273" customFormat="1" ht="15" hidden="1" customHeight="1" x14ac:dyDescent="0.2">
      <c r="A18" s="274">
        <v>4</v>
      </c>
      <c r="B18" s="281">
        <v>417761571</v>
      </c>
      <c r="C18" s="282">
        <v>411214877</v>
      </c>
      <c r="D18" s="283">
        <v>806409</v>
      </c>
      <c r="E18" s="281">
        <v>0</v>
      </c>
      <c r="F18" s="282">
        <v>0</v>
      </c>
      <c r="G18" s="283">
        <v>0</v>
      </c>
      <c r="H18" s="281">
        <v>0</v>
      </c>
      <c r="I18" s="283">
        <v>71074368</v>
      </c>
      <c r="J18" s="281">
        <v>0</v>
      </c>
      <c r="K18" s="291">
        <v>0</v>
      </c>
    </row>
    <row r="19" spans="1:11" s="273" customFormat="1" ht="15" hidden="1" customHeight="1" x14ac:dyDescent="0.2">
      <c r="A19" s="274">
        <v>5</v>
      </c>
      <c r="B19" s="281">
        <v>495249513</v>
      </c>
      <c r="C19" s="282">
        <v>610166537</v>
      </c>
      <c r="D19" s="283">
        <v>808610</v>
      </c>
      <c r="E19" s="281">
        <v>0</v>
      </c>
      <c r="F19" s="282">
        <v>0</v>
      </c>
      <c r="G19" s="283">
        <v>0</v>
      </c>
      <c r="H19" s="281">
        <v>506355</v>
      </c>
      <c r="I19" s="283">
        <v>56146424</v>
      </c>
      <c r="J19" s="281">
        <v>0</v>
      </c>
      <c r="K19" s="291">
        <v>0</v>
      </c>
    </row>
    <row r="20" spans="1:11" s="273" customFormat="1" ht="15" hidden="1" customHeight="1" x14ac:dyDescent="0.2">
      <c r="A20" s="274">
        <v>6</v>
      </c>
      <c r="B20" s="281">
        <v>568056464</v>
      </c>
      <c r="C20" s="282">
        <v>592288351</v>
      </c>
      <c r="D20" s="283">
        <v>834216</v>
      </c>
      <c r="E20" s="281">
        <v>0</v>
      </c>
      <c r="F20" s="282">
        <v>0</v>
      </c>
      <c r="G20" s="283">
        <v>0</v>
      </c>
      <c r="H20" s="281">
        <v>0</v>
      </c>
      <c r="I20" s="283">
        <v>60901345</v>
      </c>
      <c r="J20" s="281">
        <v>0</v>
      </c>
      <c r="K20" s="291">
        <v>0</v>
      </c>
    </row>
    <row r="21" spans="1:11" s="273" customFormat="1" ht="15" hidden="1" customHeight="1" x14ac:dyDescent="0.2">
      <c r="A21" s="274">
        <v>7</v>
      </c>
      <c r="B21" s="281">
        <v>493333048</v>
      </c>
      <c r="C21" s="282">
        <v>678068851</v>
      </c>
      <c r="D21" s="283">
        <v>5749093</v>
      </c>
      <c r="E21" s="281">
        <v>0</v>
      </c>
      <c r="F21" s="282">
        <v>120252.74</v>
      </c>
      <c r="G21" s="283">
        <v>0</v>
      </c>
      <c r="H21" s="281">
        <v>0</v>
      </c>
      <c r="I21" s="283">
        <v>59140244</v>
      </c>
      <c r="J21" s="281">
        <v>0</v>
      </c>
      <c r="K21" s="291">
        <v>0</v>
      </c>
    </row>
    <row r="22" spans="1:11" s="273" customFormat="1" ht="15" hidden="1" customHeight="1" x14ac:dyDescent="0.2">
      <c r="A22" s="274">
        <v>8</v>
      </c>
      <c r="B22" s="281">
        <v>483505823</v>
      </c>
      <c r="C22" s="282">
        <v>707962798</v>
      </c>
      <c r="D22" s="283">
        <v>333686</v>
      </c>
      <c r="E22" s="281">
        <v>0</v>
      </c>
      <c r="F22" s="282">
        <v>0</v>
      </c>
      <c r="G22" s="283">
        <v>0</v>
      </c>
      <c r="H22" s="281">
        <v>0</v>
      </c>
      <c r="I22" s="283">
        <v>87334206</v>
      </c>
      <c r="J22" s="281">
        <v>0</v>
      </c>
      <c r="K22" s="291">
        <v>0</v>
      </c>
    </row>
    <row r="23" spans="1:11" s="273" customFormat="1" ht="15" hidden="1" customHeight="1" x14ac:dyDescent="0.2">
      <c r="A23" s="274">
        <v>9</v>
      </c>
      <c r="B23" s="281">
        <v>503198598</v>
      </c>
      <c r="C23" s="282">
        <v>654180928</v>
      </c>
      <c r="D23" s="283">
        <v>211590</v>
      </c>
      <c r="E23" s="281">
        <v>0</v>
      </c>
      <c r="F23" s="282">
        <v>0</v>
      </c>
      <c r="G23" s="283">
        <v>0</v>
      </c>
      <c r="H23" s="281">
        <v>0</v>
      </c>
      <c r="I23" s="283">
        <v>57733075</v>
      </c>
      <c r="J23" s="281">
        <v>0</v>
      </c>
      <c r="K23" s="291">
        <v>0</v>
      </c>
    </row>
    <row r="24" spans="1:11" s="273" customFormat="1" ht="15" hidden="1" customHeight="1" x14ac:dyDescent="0.2">
      <c r="A24" s="274">
        <v>10</v>
      </c>
      <c r="B24" s="281">
        <v>518893858</v>
      </c>
      <c r="C24" s="282">
        <v>665162787</v>
      </c>
      <c r="D24" s="283">
        <v>7350000</v>
      </c>
      <c r="E24" s="281">
        <v>0</v>
      </c>
      <c r="F24" s="282">
        <v>0</v>
      </c>
      <c r="G24" s="283">
        <v>0</v>
      </c>
      <c r="H24" s="281">
        <v>0</v>
      </c>
      <c r="I24" s="283">
        <v>89647493</v>
      </c>
      <c r="J24" s="281">
        <v>0</v>
      </c>
      <c r="K24" s="291">
        <v>0</v>
      </c>
    </row>
    <row r="25" spans="1:11" s="273" customFormat="1" ht="15" hidden="1" customHeight="1" x14ac:dyDescent="0.2">
      <c r="A25" s="274">
        <v>11</v>
      </c>
      <c r="B25" s="281">
        <v>496251590</v>
      </c>
      <c r="C25" s="282">
        <v>938645191</v>
      </c>
      <c r="D25" s="283">
        <v>0</v>
      </c>
      <c r="E25" s="281">
        <v>0</v>
      </c>
      <c r="F25" s="282">
        <v>0</v>
      </c>
      <c r="G25" s="283">
        <v>0</v>
      </c>
      <c r="H25" s="281">
        <v>0</v>
      </c>
      <c r="I25" s="283">
        <v>68206208</v>
      </c>
      <c r="J25" s="281">
        <v>0</v>
      </c>
      <c r="K25" s="291">
        <v>22000</v>
      </c>
    </row>
    <row r="26" spans="1:11" s="273" customFormat="1" ht="15" hidden="1" customHeight="1" x14ac:dyDescent="0.2">
      <c r="A26" s="274">
        <v>12</v>
      </c>
      <c r="B26" s="281">
        <v>471107261</v>
      </c>
      <c r="C26" s="282">
        <v>1030415014</v>
      </c>
      <c r="D26" s="283">
        <v>278144</v>
      </c>
      <c r="E26" s="281">
        <v>0</v>
      </c>
      <c r="F26" s="282">
        <v>0</v>
      </c>
      <c r="G26" s="283">
        <v>0</v>
      </c>
      <c r="H26" s="281">
        <v>161435</v>
      </c>
      <c r="I26" s="283">
        <v>56715554</v>
      </c>
      <c r="J26" s="281">
        <v>0</v>
      </c>
      <c r="K26" s="291">
        <v>0</v>
      </c>
    </row>
    <row r="27" spans="1:11" s="273" customFormat="1" ht="15" hidden="1" customHeight="1" x14ac:dyDescent="0.2">
      <c r="A27" s="274">
        <v>13</v>
      </c>
      <c r="B27" s="281">
        <v>482884511</v>
      </c>
      <c r="C27" s="282">
        <v>1000017322</v>
      </c>
      <c r="D27" s="283">
        <v>5755399</v>
      </c>
      <c r="E27" s="281">
        <v>0</v>
      </c>
      <c r="F27" s="282">
        <v>0</v>
      </c>
      <c r="G27" s="283">
        <v>0</v>
      </c>
      <c r="H27" s="281">
        <v>0</v>
      </c>
      <c r="I27" s="283">
        <v>53600447</v>
      </c>
      <c r="J27" s="281">
        <v>0</v>
      </c>
      <c r="K27" s="291">
        <v>0</v>
      </c>
    </row>
    <row r="28" spans="1:11" s="273" customFormat="1" ht="15" hidden="1" customHeight="1" x14ac:dyDescent="0.2">
      <c r="A28" s="274">
        <v>14</v>
      </c>
      <c r="B28" s="281">
        <v>549634245</v>
      </c>
      <c r="C28" s="282">
        <v>693471778</v>
      </c>
      <c r="D28" s="283">
        <v>278144</v>
      </c>
      <c r="E28" s="281">
        <v>0</v>
      </c>
      <c r="F28" s="282">
        <v>134659.23000000001</v>
      </c>
      <c r="G28" s="283">
        <v>0</v>
      </c>
      <c r="H28" s="281">
        <v>0</v>
      </c>
      <c r="I28" s="283">
        <v>49576628</v>
      </c>
      <c r="J28" s="281">
        <v>0</v>
      </c>
      <c r="K28" s="291">
        <v>44000</v>
      </c>
    </row>
    <row r="29" spans="1:11" s="273" customFormat="1" ht="15" hidden="1" customHeight="1" x14ac:dyDescent="0.2">
      <c r="A29" s="274">
        <v>15</v>
      </c>
      <c r="B29" s="281">
        <v>517560348</v>
      </c>
      <c r="C29" s="282">
        <v>655747271</v>
      </c>
      <c r="D29" s="283">
        <v>40056416</v>
      </c>
      <c r="E29" s="281">
        <v>0</v>
      </c>
      <c r="F29" s="282">
        <v>0</v>
      </c>
      <c r="G29" s="283">
        <v>0</v>
      </c>
      <c r="H29" s="281">
        <v>0</v>
      </c>
      <c r="I29" s="283">
        <v>94578961</v>
      </c>
      <c r="J29" s="281">
        <v>0</v>
      </c>
      <c r="K29" s="291">
        <v>0</v>
      </c>
    </row>
    <row r="30" spans="1:11" s="273" customFormat="1" ht="15" hidden="1" customHeight="1" x14ac:dyDescent="0.2">
      <c r="A30" s="274"/>
      <c r="B30" s="275"/>
      <c r="C30" s="290"/>
      <c r="D30" s="279"/>
      <c r="E30" s="275"/>
      <c r="F30" s="290"/>
      <c r="G30" s="279"/>
      <c r="H30" s="275"/>
      <c r="I30" s="277"/>
      <c r="J30" s="275"/>
      <c r="K30" s="277"/>
    </row>
    <row r="31" spans="1:11" s="273" customFormat="1" ht="20.25" customHeight="1" x14ac:dyDescent="0.2">
      <c r="A31" s="280" t="s">
        <v>66</v>
      </c>
      <c r="B31" s="454">
        <f>SUM(B14:B29)</f>
        <v>7189175905</v>
      </c>
      <c r="C31" s="455">
        <f t="shared" ref="C31:K31" si="0">SUM(C14:C29)</f>
        <v>9804434861</v>
      </c>
      <c r="D31" s="456">
        <f t="shared" si="0"/>
        <v>72612462</v>
      </c>
      <c r="E31" s="454">
        <f t="shared" si="0"/>
        <v>0</v>
      </c>
      <c r="F31" s="455">
        <f t="shared" si="0"/>
        <v>337617.33999999997</v>
      </c>
      <c r="G31" s="456">
        <f t="shared" si="0"/>
        <v>0</v>
      </c>
      <c r="H31" s="454">
        <f t="shared" si="0"/>
        <v>1934346</v>
      </c>
      <c r="I31" s="456">
        <f t="shared" si="0"/>
        <v>929100000</v>
      </c>
      <c r="J31" s="454">
        <f t="shared" si="0"/>
        <v>0</v>
      </c>
      <c r="K31" s="456">
        <f t="shared" si="0"/>
        <v>66000</v>
      </c>
    </row>
    <row r="32" spans="1:11" s="273" customFormat="1" ht="20.25" customHeight="1" x14ac:dyDescent="0.2">
      <c r="A32" s="284">
        <v>16</v>
      </c>
      <c r="B32" s="457">
        <v>589055943</v>
      </c>
      <c r="C32" s="458">
        <v>602075934</v>
      </c>
      <c r="D32" s="459">
        <v>93316773</v>
      </c>
      <c r="E32" s="457">
        <v>0</v>
      </c>
      <c r="F32" s="458">
        <v>0</v>
      </c>
      <c r="G32" s="459">
        <v>0</v>
      </c>
      <c r="H32" s="457">
        <v>0</v>
      </c>
      <c r="I32" s="459">
        <v>129621724</v>
      </c>
      <c r="J32" s="457">
        <v>0</v>
      </c>
      <c r="K32" s="459">
        <v>0</v>
      </c>
    </row>
    <row r="33" spans="1:11" s="273" customFormat="1" ht="20.25" customHeight="1" x14ac:dyDescent="0.2">
      <c r="A33" s="280">
        <v>17</v>
      </c>
      <c r="B33" s="460">
        <v>708859889</v>
      </c>
      <c r="C33" s="461">
        <v>445350525</v>
      </c>
      <c r="D33" s="462">
        <v>130651413</v>
      </c>
      <c r="E33" s="460">
        <v>0</v>
      </c>
      <c r="F33" s="461">
        <v>0</v>
      </c>
      <c r="G33" s="462">
        <v>0</v>
      </c>
      <c r="H33" s="460">
        <v>0</v>
      </c>
      <c r="I33" s="462">
        <v>170036668</v>
      </c>
      <c r="J33" s="460">
        <v>0</v>
      </c>
      <c r="K33" s="462">
        <v>0</v>
      </c>
    </row>
    <row r="34" spans="1:11" s="273" customFormat="1" ht="20.25" customHeight="1" x14ac:dyDescent="0.2">
      <c r="A34" s="284">
        <v>18</v>
      </c>
      <c r="B34" s="457">
        <v>905438665</v>
      </c>
      <c r="C34" s="458">
        <v>350394438</v>
      </c>
      <c r="D34" s="459">
        <v>244179858</v>
      </c>
      <c r="E34" s="457">
        <v>0</v>
      </c>
      <c r="F34" s="458">
        <v>0</v>
      </c>
      <c r="G34" s="459">
        <v>0</v>
      </c>
      <c r="H34" s="457">
        <v>99047802</v>
      </c>
      <c r="I34" s="459">
        <v>316208779</v>
      </c>
      <c r="J34" s="457">
        <v>0</v>
      </c>
      <c r="K34" s="459">
        <v>0</v>
      </c>
    </row>
    <row r="35" spans="1:11" s="273" customFormat="1" ht="20.25" customHeight="1" x14ac:dyDescent="0.2">
      <c r="A35" s="280">
        <v>19</v>
      </c>
      <c r="B35" s="460">
        <v>1482184949</v>
      </c>
      <c r="C35" s="461">
        <v>244763258</v>
      </c>
      <c r="D35" s="462">
        <v>484303597</v>
      </c>
      <c r="E35" s="460">
        <v>0</v>
      </c>
      <c r="F35" s="461">
        <v>0</v>
      </c>
      <c r="G35" s="462">
        <v>0</v>
      </c>
      <c r="H35" s="460">
        <v>265689653</v>
      </c>
      <c r="I35" s="462">
        <v>633557035</v>
      </c>
      <c r="J35" s="460">
        <v>0</v>
      </c>
      <c r="K35" s="462">
        <v>0</v>
      </c>
    </row>
    <row r="36" spans="1:11" s="273" customFormat="1" ht="20.25" customHeight="1" x14ac:dyDescent="0.2">
      <c r="A36" s="284">
        <v>20</v>
      </c>
      <c r="B36" s="457">
        <v>1800696182</v>
      </c>
      <c r="C36" s="458">
        <v>286461293</v>
      </c>
      <c r="D36" s="459">
        <v>798380281</v>
      </c>
      <c r="E36" s="457">
        <v>500000</v>
      </c>
      <c r="F36" s="458">
        <v>0</v>
      </c>
      <c r="G36" s="459">
        <v>0</v>
      </c>
      <c r="H36" s="457">
        <v>466393815</v>
      </c>
      <c r="I36" s="459">
        <v>936391353</v>
      </c>
      <c r="J36" s="457">
        <v>0</v>
      </c>
      <c r="K36" s="459">
        <v>0</v>
      </c>
    </row>
    <row r="37" spans="1:11" s="273" customFormat="1" ht="20.25" customHeight="1" x14ac:dyDescent="0.2">
      <c r="A37" s="280">
        <v>21</v>
      </c>
      <c r="B37" s="460">
        <v>2479457665</v>
      </c>
      <c r="C37" s="461">
        <v>309007523</v>
      </c>
      <c r="D37" s="462">
        <v>974493689</v>
      </c>
      <c r="E37" s="460">
        <v>0</v>
      </c>
      <c r="F37" s="461">
        <v>0</v>
      </c>
      <c r="G37" s="462">
        <v>0</v>
      </c>
      <c r="H37" s="460">
        <v>584866696</v>
      </c>
      <c r="I37" s="462">
        <v>1277466285</v>
      </c>
      <c r="J37" s="460">
        <v>0</v>
      </c>
      <c r="K37" s="462">
        <v>0</v>
      </c>
    </row>
    <row r="38" spans="1:11" s="273" customFormat="1" ht="20.25" customHeight="1" x14ac:dyDescent="0.2">
      <c r="A38" s="284">
        <v>22</v>
      </c>
      <c r="B38" s="457">
        <v>3062981392</v>
      </c>
      <c r="C38" s="458">
        <v>325068156</v>
      </c>
      <c r="D38" s="459">
        <v>1308877586</v>
      </c>
      <c r="E38" s="457">
        <v>2050753</v>
      </c>
      <c r="F38" s="458">
        <v>0</v>
      </c>
      <c r="G38" s="459">
        <v>0</v>
      </c>
      <c r="H38" s="457">
        <v>811377086</v>
      </c>
      <c r="I38" s="459">
        <v>1705809877</v>
      </c>
      <c r="J38" s="457">
        <v>0</v>
      </c>
      <c r="K38" s="459">
        <v>0</v>
      </c>
    </row>
    <row r="39" spans="1:11" s="273" customFormat="1" ht="20.25" customHeight="1" x14ac:dyDescent="0.2">
      <c r="A39" s="280">
        <v>23</v>
      </c>
      <c r="B39" s="460">
        <v>3727978185</v>
      </c>
      <c r="C39" s="461">
        <v>390641296</v>
      </c>
      <c r="D39" s="462">
        <v>1701309391</v>
      </c>
      <c r="E39" s="460">
        <v>5542.21</v>
      </c>
      <c r="F39" s="461">
        <v>0</v>
      </c>
      <c r="G39" s="462">
        <v>0</v>
      </c>
      <c r="H39" s="460">
        <v>960333823</v>
      </c>
      <c r="I39" s="462">
        <v>2456171156</v>
      </c>
      <c r="J39" s="460">
        <v>0</v>
      </c>
      <c r="K39" s="462">
        <v>0</v>
      </c>
    </row>
    <row r="40" spans="1:11" s="273" customFormat="1" ht="20.25" customHeight="1" x14ac:dyDescent="0.2">
      <c r="A40" s="284">
        <v>24</v>
      </c>
      <c r="B40" s="457">
        <v>5264840672</v>
      </c>
      <c r="C40" s="458">
        <v>576214586</v>
      </c>
      <c r="D40" s="459">
        <v>2531907065</v>
      </c>
      <c r="E40" s="457">
        <v>839807.34</v>
      </c>
      <c r="F40" s="458">
        <v>0</v>
      </c>
      <c r="G40" s="459">
        <v>0</v>
      </c>
      <c r="H40" s="457">
        <v>1554041063</v>
      </c>
      <c r="I40" s="459">
        <v>3782102494</v>
      </c>
      <c r="J40" s="457">
        <v>0</v>
      </c>
      <c r="K40" s="459">
        <v>0</v>
      </c>
    </row>
    <row r="41" spans="1:11" s="273" customFormat="1" ht="20.25" customHeight="1" x14ac:dyDescent="0.2">
      <c r="A41" s="280">
        <v>25</v>
      </c>
      <c r="B41" s="460">
        <v>6827774333</v>
      </c>
      <c r="C41" s="461">
        <v>1210972400</v>
      </c>
      <c r="D41" s="462">
        <v>3303052416</v>
      </c>
      <c r="E41" s="460">
        <v>2304651</v>
      </c>
      <c r="F41" s="461">
        <v>0</v>
      </c>
      <c r="G41" s="462">
        <v>287407</v>
      </c>
      <c r="H41" s="460">
        <v>1923463641</v>
      </c>
      <c r="I41" s="462">
        <v>5157061944</v>
      </c>
      <c r="J41" s="460">
        <v>0</v>
      </c>
      <c r="K41" s="462">
        <v>0</v>
      </c>
    </row>
    <row r="42" spans="1:11" s="273" customFormat="1" ht="20.25" customHeight="1" x14ac:dyDescent="0.2">
      <c r="A42" s="284">
        <v>26</v>
      </c>
      <c r="B42" s="457">
        <v>8877135424</v>
      </c>
      <c r="C42" s="458">
        <v>1019048504</v>
      </c>
      <c r="D42" s="459">
        <v>4153638018</v>
      </c>
      <c r="E42" s="457">
        <v>5821706.9000000004</v>
      </c>
      <c r="F42" s="458">
        <v>0</v>
      </c>
      <c r="G42" s="459">
        <v>351377</v>
      </c>
      <c r="H42" s="457">
        <v>2498425648</v>
      </c>
      <c r="I42" s="459">
        <v>6708929278</v>
      </c>
      <c r="J42" s="457">
        <v>0</v>
      </c>
      <c r="K42" s="459">
        <v>0</v>
      </c>
    </row>
    <row r="43" spans="1:11" s="273" customFormat="1" ht="20.25" customHeight="1" x14ac:dyDescent="0.2">
      <c r="A43" s="280">
        <v>27</v>
      </c>
      <c r="B43" s="460">
        <v>10302053798</v>
      </c>
      <c r="C43" s="461">
        <v>1299255520</v>
      </c>
      <c r="D43" s="462">
        <v>5094957548</v>
      </c>
      <c r="E43" s="460">
        <v>5408169.0899999999</v>
      </c>
      <c r="F43" s="461">
        <v>0</v>
      </c>
      <c r="G43" s="462">
        <v>-1483</v>
      </c>
      <c r="H43" s="460">
        <v>3133618946</v>
      </c>
      <c r="I43" s="462">
        <v>8085088930</v>
      </c>
      <c r="J43" s="460">
        <v>0</v>
      </c>
      <c r="K43" s="462">
        <v>2461053.6800000002</v>
      </c>
    </row>
    <row r="44" spans="1:11" s="273" customFormat="1" ht="20.25" customHeight="1" x14ac:dyDescent="0.2">
      <c r="A44" s="284">
        <v>28</v>
      </c>
      <c r="B44" s="457">
        <v>12678073107</v>
      </c>
      <c r="C44" s="458">
        <v>1583032098</v>
      </c>
      <c r="D44" s="459">
        <v>6214270062</v>
      </c>
      <c r="E44" s="457">
        <v>2155330.75</v>
      </c>
      <c r="F44" s="458">
        <v>0</v>
      </c>
      <c r="G44" s="459">
        <v>0</v>
      </c>
      <c r="H44" s="457">
        <v>3913781866</v>
      </c>
      <c r="I44" s="459">
        <v>9964479389</v>
      </c>
      <c r="J44" s="457">
        <v>0</v>
      </c>
      <c r="K44" s="459">
        <v>0</v>
      </c>
    </row>
    <row r="45" spans="1:11" s="273" customFormat="1" ht="20.25" customHeight="1" x14ac:dyDescent="0.2">
      <c r="A45" s="280">
        <v>29</v>
      </c>
      <c r="B45" s="460">
        <v>14685155793</v>
      </c>
      <c r="C45" s="461">
        <v>2179550648</v>
      </c>
      <c r="D45" s="462">
        <v>6944938004</v>
      </c>
      <c r="E45" s="460">
        <v>6041602.0499999998</v>
      </c>
      <c r="F45" s="461">
        <v>0</v>
      </c>
      <c r="G45" s="462">
        <v>1122870</v>
      </c>
      <c r="H45" s="460">
        <v>4394504121</v>
      </c>
      <c r="I45" s="462">
        <v>11171716433</v>
      </c>
      <c r="J45" s="460">
        <v>0</v>
      </c>
      <c r="K45" s="462">
        <v>320508</v>
      </c>
    </row>
    <row r="46" spans="1:11" s="273" customFormat="1" ht="20.25" customHeight="1" x14ac:dyDescent="0.2">
      <c r="A46" s="284">
        <v>30</v>
      </c>
      <c r="B46" s="457">
        <v>16996500585</v>
      </c>
      <c r="C46" s="458">
        <v>2365869356</v>
      </c>
      <c r="D46" s="459">
        <v>8343204031</v>
      </c>
      <c r="E46" s="457">
        <v>6136149.6399999997</v>
      </c>
      <c r="F46" s="458">
        <v>196332.7</v>
      </c>
      <c r="G46" s="459">
        <v>4687669.0999999996</v>
      </c>
      <c r="H46" s="457">
        <v>5245194324</v>
      </c>
      <c r="I46" s="459">
        <v>14128486227</v>
      </c>
      <c r="J46" s="457">
        <v>0</v>
      </c>
      <c r="K46" s="459">
        <v>0</v>
      </c>
    </row>
    <row r="47" spans="1:11" s="273" customFormat="1" ht="20.25" customHeight="1" x14ac:dyDescent="0.2">
      <c r="A47" s="280">
        <v>31</v>
      </c>
      <c r="B47" s="460">
        <v>18726769071</v>
      </c>
      <c r="C47" s="461">
        <v>3036895285</v>
      </c>
      <c r="D47" s="462">
        <v>9249185294</v>
      </c>
      <c r="E47" s="460">
        <v>2612604</v>
      </c>
      <c r="F47" s="461">
        <v>1736875.3</v>
      </c>
      <c r="G47" s="462">
        <v>1195191.8</v>
      </c>
      <c r="H47" s="460">
        <v>5961425272</v>
      </c>
      <c r="I47" s="462">
        <v>15699837973</v>
      </c>
      <c r="J47" s="460">
        <v>0</v>
      </c>
      <c r="K47" s="462">
        <v>976354</v>
      </c>
    </row>
    <row r="48" spans="1:11" s="273" customFormat="1" ht="20.25" customHeight="1" x14ac:dyDescent="0.2">
      <c r="A48" s="284">
        <v>32</v>
      </c>
      <c r="B48" s="457">
        <v>20693059421</v>
      </c>
      <c r="C48" s="458">
        <v>3203981375</v>
      </c>
      <c r="D48" s="459">
        <v>9847856688</v>
      </c>
      <c r="E48" s="457">
        <v>1939139.13</v>
      </c>
      <c r="F48" s="458">
        <v>806266.7</v>
      </c>
      <c r="G48" s="459">
        <v>0</v>
      </c>
      <c r="H48" s="457">
        <v>6251592837</v>
      </c>
      <c r="I48" s="459">
        <v>17532817205</v>
      </c>
      <c r="J48" s="457">
        <v>0</v>
      </c>
      <c r="K48" s="459">
        <v>2546176</v>
      </c>
    </row>
    <row r="49" spans="1:11" s="273" customFormat="1" ht="20.25" customHeight="1" x14ac:dyDescent="0.2">
      <c r="A49" s="280">
        <v>33</v>
      </c>
      <c r="B49" s="460">
        <v>23381618168</v>
      </c>
      <c r="C49" s="461">
        <v>3942081705</v>
      </c>
      <c r="D49" s="462">
        <v>10994892902</v>
      </c>
      <c r="E49" s="460">
        <v>4830617.7</v>
      </c>
      <c r="F49" s="461">
        <v>0</v>
      </c>
      <c r="G49" s="462">
        <v>308151</v>
      </c>
      <c r="H49" s="460">
        <v>6899460517</v>
      </c>
      <c r="I49" s="462">
        <v>19531879973</v>
      </c>
      <c r="J49" s="460">
        <v>459998.16</v>
      </c>
      <c r="K49" s="462">
        <v>1244985.07</v>
      </c>
    </row>
    <row r="50" spans="1:11" s="273" customFormat="1" ht="20.25" customHeight="1" x14ac:dyDescent="0.2">
      <c r="A50" s="284">
        <v>34</v>
      </c>
      <c r="B50" s="457">
        <v>23617719651</v>
      </c>
      <c r="C50" s="458">
        <v>4557001986</v>
      </c>
      <c r="D50" s="459">
        <v>11194589498</v>
      </c>
      <c r="E50" s="457">
        <v>11886307.470000001</v>
      </c>
      <c r="F50" s="458">
        <v>2014294.06</v>
      </c>
      <c r="G50" s="459">
        <v>4726936.82</v>
      </c>
      <c r="H50" s="457">
        <v>7014982606</v>
      </c>
      <c r="I50" s="459">
        <v>19946818056</v>
      </c>
      <c r="J50" s="457">
        <v>0</v>
      </c>
      <c r="K50" s="459">
        <v>1305265.42</v>
      </c>
    </row>
    <row r="51" spans="1:11" s="273" customFormat="1" ht="20.25" customHeight="1" x14ac:dyDescent="0.2">
      <c r="A51" s="280">
        <v>35</v>
      </c>
      <c r="B51" s="460">
        <v>24469900803</v>
      </c>
      <c r="C51" s="461">
        <v>4749669746</v>
      </c>
      <c r="D51" s="462">
        <v>11384632197</v>
      </c>
      <c r="E51" s="460">
        <v>6359241.7699999996</v>
      </c>
      <c r="F51" s="461">
        <v>1102288.8</v>
      </c>
      <c r="G51" s="462">
        <v>1369476.88</v>
      </c>
      <c r="H51" s="460">
        <v>7227235237</v>
      </c>
      <c r="I51" s="462">
        <v>20596936080</v>
      </c>
      <c r="J51" s="460">
        <v>0</v>
      </c>
      <c r="K51" s="462">
        <v>416189</v>
      </c>
    </row>
    <row r="52" spans="1:11" s="273" customFormat="1" ht="20.25" customHeight="1" x14ac:dyDescent="0.2">
      <c r="A52" s="284">
        <v>36</v>
      </c>
      <c r="B52" s="457">
        <v>25552774259</v>
      </c>
      <c r="C52" s="458">
        <v>5028226057</v>
      </c>
      <c r="D52" s="459">
        <v>12117938496</v>
      </c>
      <c r="E52" s="457">
        <v>5413160.7199999997</v>
      </c>
      <c r="F52" s="458">
        <v>2690592.32</v>
      </c>
      <c r="G52" s="459">
        <v>1054779.3999999999</v>
      </c>
      <c r="H52" s="457">
        <v>7543154803</v>
      </c>
      <c r="I52" s="459">
        <v>21377173985</v>
      </c>
      <c r="J52" s="457">
        <v>0</v>
      </c>
      <c r="K52" s="459">
        <v>2845018.88</v>
      </c>
    </row>
    <row r="53" spans="1:11" s="273" customFormat="1" ht="20.25" customHeight="1" x14ac:dyDescent="0.2">
      <c r="A53" s="280">
        <v>37</v>
      </c>
      <c r="B53" s="460">
        <v>25247764624</v>
      </c>
      <c r="C53" s="461">
        <v>5354867819</v>
      </c>
      <c r="D53" s="462">
        <v>11384848256</v>
      </c>
      <c r="E53" s="460">
        <v>6360390.7199999997</v>
      </c>
      <c r="F53" s="461">
        <v>0</v>
      </c>
      <c r="G53" s="462">
        <v>1078732.8</v>
      </c>
      <c r="H53" s="460">
        <v>7038477432</v>
      </c>
      <c r="I53" s="462">
        <v>20705414560</v>
      </c>
      <c r="J53" s="460">
        <v>0</v>
      </c>
      <c r="K53" s="462">
        <v>2492880.48</v>
      </c>
    </row>
    <row r="54" spans="1:11" s="273" customFormat="1" ht="20.25" customHeight="1" x14ac:dyDescent="0.2">
      <c r="A54" s="284">
        <v>38</v>
      </c>
      <c r="B54" s="457">
        <v>26062397168</v>
      </c>
      <c r="C54" s="458">
        <v>5111308627</v>
      </c>
      <c r="D54" s="459">
        <v>11226688771</v>
      </c>
      <c r="E54" s="457">
        <v>13098200.91</v>
      </c>
      <c r="F54" s="458">
        <v>0</v>
      </c>
      <c r="G54" s="459">
        <v>2955113.3</v>
      </c>
      <c r="H54" s="457">
        <v>6710041679</v>
      </c>
      <c r="I54" s="459">
        <v>20786046214</v>
      </c>
      <c r="J54" s="457">
        <v>0</v>
      </c>
      <c r="K54" s="459">
        <v>1723269.03</v>
      </c>
    </row>
    <row r="55" spans="1:11" s="273" customFormat="1" ht="20.25" customHeight="1" x14ac:dyDescent="0.2">
      <c r="A55" s="280">
        <v>39</v>
      </c>
      <c r="B55" s="460">
        <v>26094016284</v>
      </c>
      <c r="C55" s="461">
        <v>5487685650</v>
      </c>
      <c r="D55" s="462">
        <v>11297595576</v>
      </c>
      <c r="E55" s="460">
        <v>18699844.920000002</v>
      </c>
      <c r="F55" s="461">
        <v>1652380.78</v>
      </c>
      <c r="G55" s="462">
        <v>4178385.25</v>
      </c>
      <c r="H55" s="460">
        <v>6857489532</v>
      </c>
      <c r="I55" s="462">
        <v>21072906615</v>
      </c>
      <c r="J55" s="460">
        <v>0</v>
      </c>
      <c r="K55" s="462">
        <v>832824.55</v>
      </c>
    </row>
    <row r="56" spans="1:11" s="273" customFormat="1" ht="20.25" customHeight="1" x14ac:dyDescent="0.2">
      <c r="A56" s="284">
        <v>40</v>
      </c>
      <c r="B56" s="457">
        <v>27159836314</v>
      </c>
      <c r="C56" s="458">
        <v>5550177495</v>
      </c>
      <c r="D56" s="459">
        <v>11429478589</v>
      </c>
      <c r="E56" s="457">
        <v>19435572.829999998</v>
      </c>
      <c r="F56" s="458">
        <v>816265.06</v>
      </c>
      <c r="G56" s="459">
        <v>5993454.5999999996</v>
      </c>
      <c r="H56" s="457">
        <v>6766399124</v>
      </c>
      <c r="I56" s="459">
        <v>21232595150</v>
      </c>
      <c r="J56" s="457">
        <v>0</v>
      </c>
      <c r="K56" s="459">
        <v>2496461.09</v>
      </c>
    </row>
    <row r="57" spans="1:11" s="273" customFormat="1" ht="20.25" customHeight="1" x14ac:dyDescent="0.2">
      <c r="A57" s="280">
        <v>41</v>
      </c>
      <c r="B57" s="460">
        <v>27208358455</v>
      </c>
      <c r="C57" s="461">
        <v>5376239839</v>
      </c>
      <c r="D57" s="462">
        <v>11485031395</v>
      </c>
      <c r="E57" s="460">
        <v>3474599.71</v>
      </c>
      <c r="F57" s="461">
        <v>3748704.59</v>
      </c>
      <c r="G57" s="462">
        <v>2966679.63</v>
      </c>
      <c r="H57" s="460">
        <v>6650420835</v>
      </c>
      <c r="I57" s="462">
        <v>21469053746</v>
      </c>
      <c r="J57" s="460">
        <v>0</v>
      </c>
      <c r="K57" s="462">
        <v>3333132.13</v>
      </c>
    </row>
    <row r="58" spans="1:11" s="273" customFormat="1" ht="20.25" customHeight="1" x14ac:dyDescent="0.2">
      <c r="A58" s="284">
        <v>42</v>
      </c>
      <c r="B58" s="457">
        <v>28331890079</v>
      </c>
      <c r="C58" s="458">
        <v>5515088912</v>
      </c>
      <c r="D58" s="459">
        <v>11085927256</v>
      </c>
      <c r="E58" s="457">
        <v>8413108.3300000001</v>
      </c>
      <c r="F58" s="458">
        <v>2006776.03</v>
      </c>
      <c r="G58" s="459">
        <v>817548.45</v>
      </c>
      <c r="H58" s="457">
        <v>6500780336</v>
      </c>
      <c r="I58" s="459">
        <v>21502559835</v>
      </c>
      <c r="J58" s="457">
        <v>0</v>
      </c>
      <c r="K58" s="459">
        <v>4340922.53</v>
      </c>
    </row>
    <row r="59" spans="1:11" s="273" customFormat="1" ht="20.25" customHeight="1" x14ac:dyDescent="0.2">
      <c r="A59" s="280">
        <v>43</v>
      </c>
      <c r="B59" s="460">
        <v>26783979420</v>
      </c>
      <c r="C59" s="461">
        <v>5360354035</v>
      </c>
      <c r="D59" s="462">
        <v>10845711391</v>
      </c>
      <c r="E59" s="460">
        <v>9233185.7799999993</v>
      </c>
      <c r="F59" s="461">
        <v>779431.16</v>
      </c>
      <c r="G59" s="462">
        <v>38.799999999999997</v>
      </c>
      <c r="H59" s="460">
        <v>6240112427</v>
      </c>
      <c r="I59" s="462">
        <v>19997700604</v>
      </c>
      <c r="J59" s="460">
        <v>0</v>
      </c>
      <c r="K59" s="462">
        <v>447276</v>
      </c>
    </row>
    <row r="60" spans="1:11" s="273" customFormat="1" ht="20.25" customHeight="1" x14ac:dyDescent="0.2">
      <c r="A60" s="284">
        <v>44</v>
      </c>
      <c r="B60" s="457">
        <v>25581323259</v>
      </c>
      <c r="C60" s="458">
        <v>4976048560</v>
      </c>
      <c r="D60" s="459">
        <v>10427409778</v>
      </c>
      <c r="E60" s="457">
        <v>36021753.759999998</v>
      </c>
      <c r="F60" s="458">
        <v>2969415.25</v>
      </c>
      <c r="G60" s="459">
        <v>10404147.119999999</v>
      </c>
      <c r="H60" s="457">
        <v>5566658668</v>
      </c>
      <c r="I60" s="459">
        <v>19064805824</v>
      </c>
      <c r="J60" s="457">
        <v>-7490.6</v>
      </c>
      <c r="K60" s="459">
        <v>2390798</v>
      </c>
    </row>
    <row r="61" spans="1:11" s="273" customFormat="1" ht="20.25" customHeight="1" x14ac:dyDescent="0.2">
      <c r="A61" s="280">
        <v>45</v>
      </c>
      <c r="B61" s="460">
        <v>24565065960</v>
      </c>
      <c r="C61" s="461">
        <v>4648511378</v>
      </c>
      <c r="D61" s="462">
        <v>9161914112</v>
      </c>
      <c r="E61" s="460">
        <v>20933020.890000001</v>
      </c>
      <c r="F61" s="461">
        <v>0</v>
      </c>
      <c r="G61" s="462">
        <v>817925.85</v>
      </c>
      <c r="H61" s="460">
        <v>5067748500</v>
      </c>
      <c r="I61" s="462">
        <v>17390761480</v>
      </c>
      <c r="J61" s="460">
        <v>0</v>
      </c>
      <c r="K61" s="462">
        <v>7220533.1500000004</v>
      </c>
    </row>
    <row r="62" spans="1:11" s="273" customFormat="1" ht="20.25" customHeight="1" x14ac:dyDescent="0.2">
      <c r="A62" s="284">
        <v>46</v>
      </c>
      <c r="B62" s="457">
        <v>22844298226</v>
      </c>
      <c r="C62" s="458">
        <v>3836093237</v>
      </c>
      <c r="D62" s="459">
        <v>8774736189</v>
      </c>
      <c r="E62" s="457">
        <v>7181590.46</v>
      </c>
      <c r="F62" s="458">
        <v>7881004.8200000003</v>
      </c>
      <c r="G62" s="459">
        <v>0</v>
      </c>
      <c r="H62" s="457">
        <v>4780762514</v>
      </c>
      <c r="I62" s="459">
        <v>16037320964</v>
      </c>
      <c r="J62" s="457">
        <v>0</v>
      </c>
      <c r="K62" s="459">
        <v>1515343.5</v>
      </c>
    </row>
    <row r="63" spans="1:11" s="273" customFormat="1" ht="20.25" customHeight="1" x14ac:dyDescent="0.2">
      <c r="A63" s="280">
        <v>47</v>
      </c>
      <c r="B63" s="460">
        <v>20858693781</v>
      </c>
      <c r="C63" s="461">
        <v>3477280376</v>
      </c>
      <c r="D63" s="462">
        <v>7655440191</v>
      </c>
      <c r="E63" s="460">
        <v>9434807.7699999996</v>
      </c>
      <c r="F63" s="461">
        <v>2899338.75</v>
      </c>
      <c r="G63" s="462">
        <v>-8462.44</v>
      </c>
      <c r="H63" s="460">
        <v>3932246348</v>
      </c>
      <c r="I63" s="462">
        <v>13946506490</v>
      </c>
      <c r="J63" s="460">
        <v>0</v>
      </c>
      <c r="K63" s="462">
        <v>10239525.279999999</v>
      </c>
    </row>
    <row r="64" spans="1:11" s="273" customFormat="1" ht="20.25" customHeight="1" x14ac:dyDescent="0.2">
      <c r="A64" s="284">
        <v>48</v>
      </c>
      <c r="B64" s="457">
        <v>18637317739</v>
      </c>
      <c r="C64" s="458">
        <v>2943573995</v>
      </c>
      <c r="D64" s="459">
        <v>7082093631</v>
      </c>
      <c r="E64" s="457">
        <v>36349828</v>
      </c>
      <c r="F64" s="458">
        <v>2183595.02</v>
      </c>
      <c r="G64" s="459">
        <v>1382690.5</v>
      </c>
      <c r="H64" s="457">
        <v>3670130530</v>
      </c>
      <c r="I64" s="459">
        <v>12612289635</v>
      </c>
      <c r="J64" s="457">
        <v>0</v>
      </c>
      <c r="K64" s="459">
        <v>993131</v>
      </c>
    </row>
    <row r="65" spans="1:11" s="273" customFormat="1" ht="20.25" customHeight="1" x14ac:dyDescent="0.2">
      <c r="A65" s="280">
        <v>49</v>
      </c>
      <c r="B65" s="460">
        <v>16254374885</v>
      </c>
      <c r="C65" s="461">
        <v>2577992153</v>
      </c>
      <c r="D65" s="462">
        <v>6095469017</v>
      </c>
      <c r="E65" s="460">
        <v>23510993.640000001</v>
      </c>
      <c r="F65" s="461">
        <v>2089407</v>
      </c>
      <c r="G65" s="462">
        <v>1711793.3</v>
      </c>
      <c r="H65" s="460">
        <v>3057330449</v>
      </c>
      <c r="I65" s="462">
        <v>10582779607</v>
      </c>
      <c r="J65" s="460">
        <v>0</v>
      </c>
      <c r="K65" s="462">
        <v>4207904</v>
      </c>
    </row>
    <row r="66" spans="1:11" s="273" customFormat="1" ht="20.25" customHeight="1" x14ac:dyDescent="0.2">
      <c r="A66" s="284">
        <v>50</v>
      </c>
      <c r="B66" s="457">
        <v>14709533345</v>
      </c>
      <c r="C66" s="458">
        <v>2233826894</v>
      </c>
      <c r="D66" s="459">
        <v>5593059847</v>
      </c>
      <c r="E66" s="457">
        <v>6335334.79</v>
      </c>
      <c r="F66" s="458">
        <v>0</v>
      </c>
      <c r="G66" s="459">
        <v>809874.81</v>
      </c>
      <c r="H66" s="457">
        <v>2755953957</v>
      </c>
      <c r="I66" s="459">
        <v>9420802217</v>
      </c>
      <c r="J66" s="457">
        <v>0</v>
      </c>
      <c r="K66" s="459">
        <v>8374230.1399999997</v>
      </c>
    </row>
    <row r="67" spans="1:11" s="273" customFormat="1" ht="20.25" customHeight="1" x14ac:dyDescent="0.2">
      <c r="A67" s="280">
        <v>51</v>
      </c>
      <c r="B67" s="460">
        <v>14172364940</v>
      </c>
      <c r="C67" s="461">
        <v>2369086786</v>
      </c>
      <c r="D67" s="462">
        <v>5093877221</v>
      </c>
      <c r="E67" s="460">
        <v>11385625.890000001</v>
      </c>
      <c r="F67" s="461">
        <v>3345013.86</v>
      </c>
      <c r="G67" s="462">
        <v>0</v>
      </c>
      <c r="H67" s="460">
        <v>2472618090</v>
      </c>
      <c r="I67" s="462">
        <v>8394784780</v>
      </c>
      <c r="J67" s="460">
        <v>0</v>
      </c>
      <c r="K67" s="462">
        <v>540216</v>
      </c>
    </row>
    <row r="68" spans="1:11" s="273" customFormat="1" ht="20.25" customHeight="1" x14ac:dyDescent="0.2">
      <c r="A68" s="284">
        <v>52</v>
      </c>
      <c r="B68" s="457">
        <v>12392050805</v>
      </c>
      <c r="C68" s="458">
        <v>1820742802</v>
      </c>
      <c r="D68" s="459">
        <v>4428066951</v>
      </c>
      <c r="E68" s="457">
        <v>10134644.550000001</v>
      </c>
      <c r="F68" s="458">
        <v>5129527.6900000004</v>
      </c>
      <c r="G68" s="459">
        <v>0</v>
      </c>
      <c r="H68" s="457">
        <v>2115547601</v>
      </c>
      <c r="I68" s="459">
        <v>7304445604</v>
      </c>
      <c r="J68" s="457">
        <v>0</v>
      </c>
      <c r="K68" s="459">
        <v>3653589.05</v>
      </c>
    </row>
    <row r="69" spans="1:11" s="273" customFormat="1" ht="20.25" customHeight="1" x14ac:dyDescent="0.2">
      <c r="A69" s="280">
        <v>53</v>
      </c>
      <c r="B69" s="460">
        <v>10857576013</v>
      </c>
      <c r="C69" s="461">
        <v>1641619866</v>
      </c>
      <c r="D69" s="462">
        <v>3753752753</v>
      </c>
      <c r="E69" s="460">
        <v>10180591.75</v>
      </c>
      <c r="F69" s="461">
        <v>1637022.75</v>
      </c>
      <c r="G69" s="462">
        <v>207732</v>
      </c>
      <c r="H69" s="460">
        <v>1859403884</v>
      </c>
      <c r="I69" s="462">
        <v>6174741560</v>
      </c>
      <c r="J69" s="460">
        <v>0</v>
      </c>
      <c r="K69" s="462">
        <v>2113995.39</v>
      </c>
    </row>
    <row r="70" spans="1:11" s="273" customFormat="1" ht="20.25" customHeight="1" x14ac:dyDescent="0.2">
      <c r="A70" s="284">
        <v>54</v>
      </c>
      <c r="B70" s="457">
        <v>10722455917</v>
      </c>
      <c r="C70" s="458">
        <v>1352443674</v>
      </c>
      <c r="D70" s="459">
        <v>3637634235</v>
      </c>
      <c r="E70" s="457">
        <v>6665451.2199999997</v>
      </c>
      <c r="F70" s="458">
        <v>0</v>
      </c>
      <c r="G70" s="459">
        <v>15590.4</v>
      </c>
      <c r="H70" s="457">
        <v>1853296671</v>
      </c>
      <c r="I70" s="459">
        <v>5710786234</v>
      </c>
      <c r="J70" s="457">
        <v>0</v>
      </c>
      <c r="K70" s="459">
        <v>393182</v>
      </c>
    </row>
    <row r="71" spans="1:11" s="273" customFormat="1" ht="20.25" customHeight="1" x14ac:dyDescent="0.2">
      <c r="A71" s="280">
        <v>55</v>
      </c>
      <c r="B71" s="460">
        <v>9332616920</v>
      </c>
      <c r="C71" s="461">
        <v>1586523483</v>
      </c>
      <c r="D71" s="462">
        <v>2972073706</v>
      </c>
      <c r="E71" s="460">
        <v>11830095.66</v>
      </c>
      <c r="F71" s="461">
        <v>456191.36</v>
      </c>
      <c r="G71" s="462">
        <v>7200589.5</v>
      </c>
      <c r="H71" s="460">
        <v>1428369408</v>
      </c>
      <c r="I71" s="462">
        <v>4660347030</v>
      </c>
      <c r="J71" s="460">
        <v>0</v>
      </c>
      <c r="K71" s="462">
        <v>816998.7</v>
      </c>
    </row>
    <row r="72" spans="1:11" s="273" customFormat="1" ht="20.25" customHeight="1" x14ac:dyDescent="0.2">
      <c r="A72" s="284">
        <v>56</v>
      </c>
      <c r="B72" s="457">
        <v>9367673799</v>
      </c>
      <c r="C72" s="458">
        <v>1119112393</v>
      </c>
      <c r="D72" s="459">
        <v>2741492010</v>
      </c>
      <c r="E72" s="457">
        <v>11282366.35</v>
      </c>
      <c r="F72" s="458">
        <v>0</v>
      </c>
      <c r="G72" s="459">
        <v>0</v>
      </c>
      <c r="H72" s="457">
        <v>1261591461</v>
      </c>
      <c r="I72" s="459">
        <v>3969243525</v>
      </c>
      <c r="J72" s="457">
        <v>0</v>
      </c>
      <c r="K72" s="459">
        <v>1509881</v>
      </c>
    </row>
    <row r="73" spans="1:11" s="273" customFormat="1" ht="20.25" customHeight="1" x14ac:dyDescent="0.2">
      <c r="A73" s="280">
        <v>57</v>
      </c>
      <c r="B73" s="460">
        <v>7050605559</v>
      </c>
      <c r="C73" s="461">
        <v>840958187</v>
      </c>
      <c r="D73" s="462">
        <v>2146960478</v>
      </c>
      <c r="E73" s="460">
        <v>11318380.220000001</v>
      </c>
      <c r="F73" s="461">
        <v>0</v>
      </c>
      <c r="G73" s="462">
        <v>1779557</v>
      </c>
      <c r="H73" s="460">
        <v>1032397683</v>
      </c>
      <c r="I73" s="462">
        <v>2671802649</v>
      </c>
      <c r="J73" s="460">
        <v>0</v>
      </c>
      <c r="K73" s="462">
        <v>2442155</v>
      </c>
    </row>
    <row r="74" spans="1:11" s="273" customFormat="1" ht="20.25" customHeight="1" thickBot="1" x14ac:dyDescent="0.25">
      <c r="A74" s="285">
        <v>58</v>
      </c>
      <c r="B74" s="463">
        <v>6601400849</v>
      </c>
      <c r="C74" s="464">
        <v>820329405</v>
      </c>
      <c r="D74" s="465">
        <v>1725361224</v>
      </c>
      <c r="E74" s="463">
        <v>5837021.8300000001</v>
      </c>
      <c r="F74" s="464">
        <v>1759958.48</v>
      </c>
      <c r="G74" s="465">
        <v>0</v>
      </c>
      <c r="H74" s="463">
        <v>871253169</v>
      </c>
      <c r="I74" s="465">
        <v>2036692019</v>
      </c>
      <c r="J74" s="463">
        <v>0</v>
      </c>
      <c r="K74" s="465">
        <v>4656978</v>
      </c>
    </row>
    <row r="75" spans="1:11" s="273" customFormat="1" ht="20.25" customHeight="1" x14ac:dyDescent="0.2">
      <c r="A75" s="280">
        <v>59</v>
      </c>
      <c r="B75" s="460">
        <v>5427557913</v>
      </c>
      <c r="C75" s="461">
        <v>732697115</v>
      </c>
      <c r="D75" s="462">
        <v>1532291967</v>
      </c>
      <c r="E75" s="460">
        <v>13174965.27</v>
      </c>
      <c r="F75" s="461">
        <v>1178001.72</v>
      </c>
      <c r="G75" s="462">
        <v>3752443.56</v>
      </c>
      <c r="H75" s="460">
        <v>770266204</v>
      </c>
      <c r="I75" s="462">
        <v>1349534809</v>
      </c>
      <c r="J75" s="460">
        <v>0</v>
      </c>
      <c r="K75" s="462">
        <v>27.95</v>
      </c>
    </row>
    <row r="76" spans="1:11" s="273" customFormat="1" ht="20.25" customHeight="1" x14ac:dyDescent="0.2">
      <c r="A76" s="284">
        <v>60</v>
      </c>
      <c r="B76" s="457">
        <v>5346449154</v>
      </c>
      <c r="C76" s="458">
        <v>620560258</v>
      </c>
      <c r="D76" s="459">
        <v>1121269753</v>
      </c>
      <c r="E76" s="457">
        <v>8090964.3200000003</v>
      </c>
      <c r="F76" s="458">
        <v>1125768.03</v>
      </c>
      <c r="G76" s="459">
        <v>0</v>
      </c>
      <c r="H76" s="457">
        <v>629027509</v>
      </c>
      <c r="I76" s="459">
        <v>883655945</v>
      </c>
      <c r="J76" s="457">
        <v>0</v>
      </c>
      <c r="K76" s="459">
        <v>0</v>
      </c>
    </row>
    <row r="77" spans="1:11" s="273" customFormat="1" ht="20.25" customHeight="1" x14ac:dyDescent="0.2">
      <c r="A77" s="280">
        <v>61</v>
      </c>
      <c r="B77" s="460">
        <v>4486295729</v>
      </c>
      <c r="C77" s="461">
        <v>504332913</v>
      </c>
      <c r="D77" s="462">
        <v>1001513578</v>
      </c>
      <c r="E77" s="460">
        <v>4590131.17</v>
      </c>
      <c r="F77" s="461">
        <v>811556.7</v>
      </c>
      <c r="G77" s="462">
        <v>0</v>
      </c>
      <c r="H77" s="460">
        <v>573643020</v>
      </c>
      <c r="I77" s="462">
        <v>479922524</v>
      </c>
      <c r="J77" s="460">
        <v>0</v>
      </c>
      <c r="K77" s="462">
        <v>1866101.04</v>
      </c>
    </row>
    <row r="78" spans="1:11" s="273" customFormat="1" ht="20.25" customHeight="1" x14ac:dyDescent="0.2">
      <c r="A78" s="284">
        <v>62</v>
      </c>
      <c r="B78" s="457">
        <v>3670891785</v>
      </c>
      <c r="C78" s="458">
        <v>428972797</v>
      </c>
      <c r="D78" s="459">
        <v>723091040</v>
      </c>
      <c r="E78" s="457">
        <v>7014907.0700000003</v>
      </c>
      <c r="F78" s="458">
        <v>0</v>
      </c>
      <c r="G78" s="459">
        <v>0</v>
      </c>
      <c r="H78" s="457">
        <v>379340279</v>
      </c>
      <c r="I78" s="459">
        <v>212121242</v>
      </c>
      <c r="J78" s="457">
        <v>0</v>
      </c>
      <c r="K78" s="459">
        <v>58817</v>
      </c>
    </row>
    <row r="79" spans="1:11" s="273" customFormat="1" ht="20.25" customHeight="1" x14ac:dyDescent="0.2">
      <c r="A79" s="280">
        <v>63</v>
      </c>
      <c r="B79" s="460">
        <v>3289144312</v>
      </c>
      <c r="C79" s="461">
        <v>195669896</v>
      </c>
      <c r="D79" s="462">
        <v>629469536</v>
      </c>
      <c r="E79" s="460">
        <v>2169423.85</v>
      </c>
      <c r="F79" s="461">
        <v>0</v>
      </c>
      <c r="G79" s="462">
        <v>0</v>
      </c>
      <c r="H79" s="460">
        <v>301884622</v>
      </c>
      <c r="I79" s="462">
        <v>156485350</v>
      </c>
      <c r="J79" s="460">
        <v>0</v>
      </c>
      <c r="K79" s="462">
        <v>0</v>
      </c>
    </row>
    <row r="80" spans="1:11" s="273" customFormat="1" ht="20.25" customHeight="1" x14ac:dyDescent="0.2">
      <c r="A80" s="284">
        <v>64</v>
      </c>
      <c r="B80" s="457">
        <v>3025727918</v>
      </c>
      <c r="C80" s="458">
        <v>224049822</v>
      </c>
      <c r="D80" s="459">
        <v>480169175</v>
      </c>
      <c r="E80" s="457">
        <v>5238927.21</v>
      </c>
      <c r="F80" s="458">
        <v>3403203.26</v>
      </c>
      <c r="G80" s="459">
        <v>0</v>
      </c>
      <c r="H80" s="457">
        <v>254320373</v>
      </c>
      <c r="I80" s="459">
        <v>84091745</v>
      </c>
      <c r="J80" s="457">
        <v>0</v>
      </c>
      <c r="K80" s="459">
        <v>544293.9</v>
      </c>
    </row>
    <row r="81" spans="1:11" s="273" customFormat="1" ht="20.25" customHeight="1" x14ac:dyDescent="0.2">
      <c r="A81" s="280">
        <v>65</v>
      </c>
      <c r="B81" s="460">
        <v>2431379902</v>
      </c>
      <c r="C81" s="461">
        <v>193560927</v>
      </c>
      <c r="D81" s="462">
        <v>315753016</v>
      </c>
      <c r="E81" s="460">
        <v>3171729.44</v>
      </c>
      <c r="F81" s="461">
        <v>511570.64</v>
      </c>
      <c r="G81" s="462">
        <v>0</v>
      </c>
      <c r="H81" s="460">
        <v>111385613</v>
      </c>
      <c r="I81" s="462">
        <v>63693748</v>
      </c>
      <c r="J81" s="460">
        <v>0</v>
      </c>
      <c r="K81" s="462">
        <v>0</v>
      </c>
    </row>
    <row r="82" spans="1:11" s="273" customFormat="1" ht="20.25" customHeight="1" x14ac:dyDescent="0.2">
      <c r="A82" s="284">
        <v>66</v>
      </c>
      <c r="B82" s="457">
        <v>2450542871</v>
      </c>
      <c r="C82" s="458">
        <v>92147526</v>
      </c>
      <c r="D82" s="459">
        <v>192699871</v>
      </c>
      <c r="E82" s="457">
        <v>6213205.5099999998</v>
      </c>
      <c r="F82" s="458">
        <v>0</v>
      </c>
      <c r="G82" s="459">
        <v>0</v>
      </c>
      <c r="H82" s="457">
        <v>48605089</v>
      </c>
      <c r="I82" s="459">
        <v>33087803</v>
      </c>
      <c r="J82" s="457">
        <v>0</v>
      </c>
      <c r="K82" s="459">
        <v>0</v>
      </c>
    </row>
    <row r="83" spans="1:11" s="273" customFormat="1" ht="20.25" customHeight="1" x14ac:dyDescent="0.2">
      <c r="A83" s="280">
        <v>67</v>
      </c>
      <c r="B83" s="460">
        <v>1600520791</v>
      </c>
      <c r="C83" s="461">
        <v>90995502</v>
      </c>
      <c r="D83" s="462">
        <v>203226042</v>
      </c>
      <c r="E83" s="460">
        <v>5691545.9000000004</v>
      </c>
      <c r="F83" s="461">
        <v>0</v>
      </c>
      <c r="G83" s="462">
        <v>218891.28</v>
      </c>
      <c r="H83" s="460">
        <v>28451935</v>
      </c>
      <c r="I83" s="462">
        <v>30462325</v>
      </c>
      <c r="J83" s="460">
        <v>0</v>
      </c>
      <c r="K83" s="462">
        <v>0</v>
      </c>
    </row>
    <row r="84" spans="1:11" s="273" customFormat="1" ht="20.25" customHeight="1" x14ac:dyDescent="0.2">
      <c r="A84" s="284">
        <v>68</v>
      </c>
      <c r="B84" s="457">
        <v>1603834711</v>
      </c>
      <c r="C84" s="458">
        <v>44567105</v>
      </c>
      <c r="D84" s="459">
        <v>134593469</v>
      </c>
      <c r="E84" s="457">
        <v>3724058.9</v>
      </c>
      <c r="F84" s="458">
        <v>0</v>
      </c>
      <c r="G84" s="459">
        <v>0</v>
      </c>
      <c r="H84" s="457">
        <v>11696350</v>
      </c>
      <c r="I84" s="459">
        <v>13797054</v>
      </c>
      <c r="J84" s="457">
        <v>0</v>
      </c>
      <c r="K84" s="459">
        <v>0</v>
      </c>
    </row>
    <row r="85" spans="1:11" s="273" customFormat="1" ht="20.25" customHeight="1" x14ac:dyDescent="0.2">
      <c r="A85" s="280">
        <v>69</v>
      </c>
      <c r="B85" s="460">
        <v>1609663643</v>
      </c>
      <c r="C85" s="461">
        <v>27341215</v>
      </c>
      <c r="D85" s="462">
        <v>129648335</v>
      </c>
      <c r="E85" s="460">
        <v>3615042.59</v>
      </c>
      <c r="F85" s="461">
        <v>5224677.29</v>
      </c>
      <c r="G85" s="462">
        <v>0</v>
      </c>
      <c r="H85" s="460">
        <v>13779482</v>
      </c>
      <c r="I85" s="462">
        <v>11684147</v>
      </c>
      <c r="J85" s="460">
        <v>0</v>
      </c>
      <c r="K85" s="462">
        <v>930000</v>
      </c>
    </row>
    <row r="86" spans="1:11" s="273" customFormat="1" ht="20.25" customHeight="1" x14ac:dyDescent="0.2">
      <c r="A86" s="284">
        <v>70</v>
      </c>
      <c r="B86" s="457">
        <v>912965862</v>
      </c>
      <c r="C86" s="458">
        <v>30708440</v>
      </c>
      <c r="D86" s="459">
        <v>66488465</v>
      </c>
      <c r="E86" s="457">
        <v>3018803.95</v>
      </c>
      <c r="F86" s="458">
        <v>0</v>
      </c>
      <c r="G86" s="459">
        <v>41269.97</v>
      </c>
      <c r="H86" s="457">
        <v>5122110</v>
      </c>
      <c r="I86" s="459">
        <v>2905189</v>
      </c>
      <c r="J86" s="457">
        <v>0</v>
      </c>
      <c r="K86" s="459">
        <v>0</v>
      </c>
    </row>
    <row r="87" spans="1:11" s="273" customFormat="1" ht="20.25" customHeight="1" x14ac:dyDescent="0.2">
      <c r="A87" s="280">
        <v>71</v>
      </c>
      <c r="B87" s="460">
        <v>799356621</v>
      </c>
      <c r="C87" s="461">
        <v>18976241</v>
      </c>
      <c r="D87" s="462">
        <v>38447266</v>
      </c>
      <c r="E87" s="460">
        <v>4904048.38</v>
      </c>
      <c r="F87" s="461">
        <v>0</v>
      </c>
      <c r="G87" s="462">
        <v>0</v>
      </c>
      <c r="H87" s="460">
        <v>705874</v>
      </c>
      <c r="I87" s="462">
        <v>850635</v>
      </c>
      <c r="J87" s="460">
        <v>0</v>
      </c>
      <c r="K87" s="462">
        <v>0</v>
      </c>
    </row>
    <row r="88" spans="1:11" s="273" customFormat="1" ht="20.25" customHeight="1" x14ac:dyDescent="0.2">
      <c r="A88" s="284">
        <v>72</v>
      </c>
      <c r="B88" s="457">
        <v>485171411</v>
      </c>
      <c r="C88" s="458">
        <v>12598218</v>
      </c>
      <c r="D88" s="459">
        <v>37378248</v>
      </c>
      <c r="E88" s="457">
        <v>689578.13</v>
      </c>
      <c r="F88" s="458">
        <v>0</v>
      </c>
      <c r="G88" s="459">
        <v>0</v>
      </c>
      <c r="H88" s="457">
        <v>1076285</v>
      </c>
      <c r="I88" s="459">
        <v>0</v>
      </c>
      <c r="J88" s="457">
        <v>0</v>
      </c>
      <c r="K88" s="459">
        <v>0</v>
      </c>
    </row>
    <row r="89" spans="1:11" s="273" customFormat="1" ht="20.25" customHeight="1" x14ac:dyDescent="0.2">
      <c r="A89" s="280">
        <v>73</v>
      </c>
      <c r="B89" s="460">
        <v>427795566</v>
      </c>
      <c r="C89" s="461">
        <v>23518759</v>
      </c>
      <c r="D89" s="462">
        <v>52293681</v>
      </c>
      <c r="E89" s="460">
        <v>2829422.64</v>
      </c>
      <c r="F89" s="461">
        <v>0</v>
      </c>
      <c r="G89" s="462">
        <v>0</v>
      </c>
      <c r="H89" s="460">
        <v>770601</v>
      </c>
      <c r="I89" s="462">
        <v>689827</v>
      </c>
      <c r="J89" s="460">
        <v>0</v>
      </c>
      <c r="K89" s="462">
        <v>0</v>
      </c>
    </row>
    <row r="90" spans="1:11" s="273" customFormat="1" ht="20.25" customHeight="1" x14ac:dyDescent="0.2">
      <c r="A90" s="284">
        <v>74</v>
      </c>
      <c r="B90" s="457">
        <v>283841237</v>
      </c>
      <c r="C90" s="458">
        <v>6850907</v>
      </c>
      <c r="D90" s="459">
        <v>24304144</v>
      </c>
      <c r="E90" s="457">
        <v>354077.03</v>
      </c>
      <c r="F90" s="458">
        <v>0</v>
      </c>
      <c r="G90" s="459">
        <v>0</v>
      </c>
      <c r="H90" s="457">
        <v>2543122</v>
      </c>
      <c r="I90" s="459">
        <v>5405174</v>
      </c>
      <c r="J90" s="457">
        <v>0</v>
      </c>
      <c r="K90" s="459">
        <v>0</v>
      </c>
    </row>
    <row r="91" spans="1:11" s="273" customFormat="1" ht="20.25" customHeight="1" x14ac:dyDescent="0.2">
      <c r="A91" s="280">
        <v>75</v>
      </c>
      <c r="B91" s="460">
        <v>270052880</v>
      </c>
      <c r="C91" s="461">
        <v>10279224</v>
      </c>
      <c r="D91" s="462">
        <v>15252081</v>
      </c>
      <c r="E91" s="460">
        <v>3911347.33</v>
      </c>
      <c r="F91" s="461">
        <v>0</v>
      </c>
      <c r="G91" s="462">
        <v>0</v>
      </c>
      <c r="H91" s="460">
        <v>204192</v>
      </c>
      <c r="I91" s="462">
        <v>0</v>
      </c>
      <c r="J91" s="460">
        <v>0</v>
      </c>
      <c r="K91" s="462">
        <v>0</v>
      </c>
    </row>
    <row r="92" spans="1:11" s="273" customFormat="1" ht="20.25" customHeight="1" x14ac:dyDescent="0.2">
      <c r="A92" s="284">
        <v>76</v>
      </c>
      <c r="B92" s="457">
        <v>212463275</v>
      </c>
      <c r="C92" s="458">
        <v>639731</v>
      </c>
      <c r="D92" s="459">
        <v>13449480</v>
      </c>
      <c r="E92" s="457">
        <v>1903985.59</v>
      </c>
      <c r="F92" s="458">
        <v>0</v>
      </c>
      <c r="G92" s="459">
        <v>0</v>
      </c>
      <c r="H92" s="457">
        <v>138669</v>
      </c>
      <c r="I92" s="459">
        <v>0</v>
      </c>
      <c r="J92" s="457">
        <v>0</v>
      </c>
      <c r="K92" s="459">
        <v>0</v>
      </c>
    </row>
    <row r="93" spans="1:11" s="273" customFormat="1" ht="20.25" customHeight="1" x14ac:dyDescent="0.2">
      <c r="A93" s="280">
        <v>77</v>
      </c>
      <c r="B93" s="460">
        <v>158875826</v>
      </c>
      <c r="C93" s="461">
        <v>1504572</v>
      </c>
      <c r="D93" s="462">
        <v>8298663</v>
      </c>
      <c r="E93" s="460">
        <v>1015350.19</v>
      </c>
      <c r="F93" s="461">
        <v>0</v>
      </c>
      <c r="G93" s="462">
        <v>0</v>
      </c>
      <c r="H93" s="460">
        <v>0</v>
      </c>
      <c r="I93" s="462">
        <v>0</v>
      </c>
      <c r="J93" s="460">
        <v>0</v>
      </c>
      <c r="K93" s="462">
        <v>0</v>
      </c>
    </row>
    <row r="94" spans="1:11" s="273" customFormat="1" ht="20.25" customHeight="1" x14ac:dyDescent="0.2">
      <c r="A94" s="284">
        <v>78</v>
      </c>
      <c r="B94" s="457">
        <v>96922665</v>
      </c>
      <c r="C94" s="458">
        <v>4424153</v>
      </c>
      <c r="D94" s="459">
        <v>5620655</v>
      </c>
      <c r="E94" s="457">
        <v>1009159.55</v>
      </c>
      <c r="F94" s="458">
        <v>0</v>
      </c>
      <c r="G94" s="459">
        <v>0</v>
      </c>
      <c r="H94" s="457">
        <v>23557</v>
      </c>
      <c r="I94" s="459">
        <v>0</v>
      </c>
      <c r="J94" s="457">
        <v>0</v>
      </c>
      <c r="K94" s="459">
        <v>0</v>
      </c>
    </row>
    <row r="95" spans="1:11" s="273" customFormat="1" ht="20.25" customHeight="1" x14ac:dyDescent="0.2">
      <c r="A95" s="280">
        <v>79</v>
      </c>
      <c r="B95" s="460">
        <v>109197664</v>
      </c>
      <c r="C95" s="461">
        <v>883239</v>
      </c>
      <c r="D95" s="462">
        <v>5980459</v>
      </c>
      <c r="E95" s="460">
        <v>416147.52</v>
      </c>
      <c r="F95" s="461">
        <v>0</v>
      </c>
      <c r="G95" s="462">
        <v>0</v>
      </c>
      <c r="H95" s="460">
        <v>91609</v>
      </c>
      <c r="I95" s="462">
        <v>0</v>
      </c>
      <c r="J95" s="460">
        <v>0</v>
      </c>
      <c r="K95" s="462">
        <v>0</v>
      </c>
    </row>
    <row r="96" spans="1:11" s="273" customFormat="1" ht="20.25" customHeight="1" x14ac:dyDescent="0.2">
      <c r="A96" s="284">
        <v>80</v>
      </c>
      <c r="B96" s="457">
        <v>51873133</v>
      </c>
      <c r="C96" s="458">
        <v>0</v>
      </c>
      <c r="D96" s="459">
        <v>2889060</v>
      </c>
      <c r="E96" s="457">
        <v>1765294.52</v>
      </c>
      <c r="F96" s="458">
        <v>0</v>
      </c>
      <c r="G96" s="459">
        <v>0</v>
      </c>
      <c r="H96" s="457">
        <v>67120</v>
      </c>
      <c r="I96" s="459">
        <v>0</v>
      </c>
      <c r="J96" s="457">
        <v>0</v>
      </c>
      <c r="K96" s="459">
        <v>0</v>
      </c>
    </row>
    <row r="97" spans="1:11" s="273" customFormat="1" ht="20.25" customHeight="1" x14ac:dyDescent="0.2">
      <c r="A97" s="280">
        <v>81</v>
      </c>
      <c r="B97" s="460">
        <v>33322122</v>
      </c>
      <c r="C97" s="461">
        <v>0</v>
      </c>
      <c r="D97" s="462">
        <v>3398924</v>
      </c>
      <c r="E97" s="460">
        <v>112155.68</v>
      </c>
      <c r="F97" s="461">
        <v>0</v>
      </c>
      <c r="G97" s="462">
        <v>0</v>
      </c>
      <c r="H97" s="460">
        <v>0</v>
      </c>
      <c r="I97" s="462">
        <v>0</v>
      </c>
      <c r="J97" s="460">
        <v>0</v>
      </c>
      <c r="K97" s="462">
        <v>0</v>
      </c>
    </row>
    <row r="98" spans="1:11" s="273" customFormat="1" ht="20.25" customHeight="1" x14ac:dyDescent="0.2">
      <c r="A98" s="284">
        <v>82</v>
      </c>
      <c r="B98" s="457">
        <v>24523858</v>
      </c>
      <c r="C98" s="458">
        <v>0</v>
      </c>
      <c r="D98" s="459">
        <v>1885881</v>
      </c>
      <c r="E98" s="457">
        <v>75569.490000000005</v>
      </c>
      <c r="F98" s="458">
        <v>0</v>
      </c>
      <c r="G98" s="459">
        <v>0</v>
      </c>
      <c r="H98" s="457">
        <v>18365</v>
      </c>
      <c r="I98" s="459">
        <v>0</v>
      </c>
      <c r="J98" s="457">
        <v>0</v>
      </c>
      <c r="K98" s="459">
        <v>0</v>
      </c>
    </row>
    <row r="99" spans="1:11" s="273" customFormat="1" ht="20.25" customHeight="1" x14ac:dyDescent="0.2">
      <c r="A99" s="280">
        <v>83</v>
      </c>
      <c r="B99" s="460">
        <v>10247118</v>
      </c>
      <c r="C99" s="461">
        <v>0</v>
      </c>
      <c r="D99" s="462">
        <v>2490528</v>
      </c>
      <c r="E99" s="460">
        <v>60458.55</v>
      </c>
      <c r="F99" s="461">
        <v>0</v>
      </c>
      <c r="G99" s="462">
        <v>0</v>
      </c>
      <c r="H99" s="460">
        <v>0</v>
      </c>
      <c r="I99" s="462">
        <v>0</v>
      </c>
      <c r="J99" s="460">
        <v>0</v>
      </c>
      <c r="K99" s="462">
        <v>0</v>
      </c>
    </row>
    <row r="100" spans="1:11" s="273" customFormat="1" ht="20.25" customHeight="1" x14ac:dyDescent="0.2">
      <c r="A100" s="284">
        <v>84</v>
      </c>
      <c r="B100" s="457">
        <v>23987811</v>
      </c>
      <c r="C100" s="458">
        <v>0</v>
      </c>
      <c r="D100" s="459">
        <v>2008103</v>
      </c>
      <c r="E100" s="457">
        <v>4908485.93</v>
      </c>
      <c r="F100" s="458">
        <v>0</v>
      </c>
      <c r="G100" s="459">
        <v>0</v>
      </c>
      <c r="H100" s="457">
        <v>4054</v>
      </c>
      <c r="I100" s="459">
        <v>0</v>
      </c>
      <c r="J100" s="457">
        <v>0</v>
      </c>
      <c r="K100" s="459">
        <v>0</v>
      </c>
    </row>
    <row r="101" spans="1:11" s="273" customFormat="1" ht="20.25" customHeight="1" x14ac:dyDescent="0.2">
      <c r="A101" s="280">
        <v>85</v>
      </c>
      <c r="B101" s="460">
        <v>6829222</v>
      </c>
      <c r="C101" s="461">
        <v>0</v>
      </c>
      <c r="D101" s="462">
        <v>1482756</v>
      </c>
      <c r="E101" s="460">
        <v>4716.8500000000004</v>
      </c>
      <c r="F101" s="461">
        <v>0</v>
      </c>
      <c r="G101" s="462">
        <v>0</v>
      </c>
      <c r="H101" s="460">
        <v>14720</v>
      </c>
      <c r="I101" s="462">
        <v>0</v>
      </c>
      <c r="J101" s="460">
        <v>0</v>
      </c>
      <c r="K101" s="462">
        <v>0</v>
      </c>
    </row>
    <row r="102" spans="1:11" s="273" customFormat="1" ht="20.25" customHeight="1" x14ac:dyDescent="0.2">
      <c r="A102" s="284">
        <v>86</v>
      </c>
      <c r="B102" s="457">
        <v>37537128</v>
      </c>
      <c r="C102" s="458">
        <v>0</v>
      </c>
      <c r="D102" s="459">
        <v>1734732</v>
      </c>
      <c r="E102" s="457">
        <v>49806.79</v>
      </c>
      <c r="F102" s="458">
        <v>0</v>
      </c>
      <c r="G102" s="459">
        <v>0</v>
      </c>
      <c r="H102" s="457">
        <v>8114</v>
      </c>
      <c r="I102" s="459">
        <v>0</v>
      </c>
      <c r="J102" s="457">
        <v>0</v>
      </c>
      <c r="K102" s="459">
        <v>0</v>
      </c>
    </row>
    <row r="103" spans="1:11" s="273" customFormat="1" ht="20.25" customHeight="1" x14ac:dyDescent="0.2">
      <c r="A103" s="280">
        <v>87</v>
      </c>
      <c r="B103" s="460">
        <v>11081384</v>
      </c>
      <c r="C103" s="461">
        <v>0</v>
      </c>
      <c r="D103" s="462">
        <v>852477</v>
      </c>
      <c r="E103" s="460">
        <v>47058.78</v>
      </c>
      <c r="F103" s="461">
        <v>0</v>
      </c>
      <c r="G103" s="462">
        <v>0</v>
      </c>
      <c r="H103" s="460">
        <v>0</v>
      </c>
      <c r="I103" s="462">
        <v>0</v>
      </c>
      <c r="J103" s="460">
        <v>0</v>
      </c>
      <c r="K103" s="462">
        <v>0</v>
      </c>
    </row>
    <row r="104" spans="1:11" s="273" customFormat="1" ht="20.25" customHeight="1" x14ac:dyDescent="0.2">
      <c r="A104" s="284">
        <v>88</v>
      </c>
      <c r="B104" s="457">
        <v>17467645</v>
      </c>
      <c r="C104" s="458">
        <v>0</v>
      </c>
      <c r="D104" s="459">
        <v>748325</v>
      </c>
      <c r="E104" s="457">
        <v>21174.01</v>
      </c>
      <c r="F104" s="458">
        <v>0</v>
      </c>
      <c r="G104" s="459">
        <v>0</v>
      </c>
      <c r="H104" s="457">
        <v>0</v>
      </c>
      <c r="I104" s="459">
        <v>0</v>
      </c>
      <c r="J104" s="457">
        <v>0</v>
      </c>
      <c r="K104" s="459">
        <v>0</v>
      </c>
    </row>
    <row r="105" spans="1:11" s="273" customFormat="1" ht="20.25" customHeight="1" x14ac:dyDescent="0.2">
      <c r="A105" s="280">
        <v>89</v>
      </c>
      <c r="B105" s="460">
        <v>1287543</v>
      </c>
      <c r="C105" s="461">
        <v>0</v>
      </c>
      <c r="D105" s="462">
        <v>56523</v>
      </c>
      <c r="E105" s="460">
        <v>6331.23</v>
      </c>
      <c r="F105" s="461">
        <v>0</v>
      </c>
      <c r="G105" s="462">
        <v>0</v>
      </c>
      <c r="H105" s="460">
        <v>0</v>
      </c>
      <c r="I105" s="462">
        <v>0</v>
      </c>
      <c r="J105" s="460">
        <v>0</v>
      </c>
      <c r="K105" s="462">
        <v>0</v>
      </c>
    </row>
    <row r="106" spans="1:11" s="273" customFormat="1" ht="20.25" customHeight="1" x14ac:dyDescent="0.2">
      <c r="A106" s="284">
        <v>90</v>
      </c>
      <c r="B106" s="457">
        <v>6606346</v>
      </c>
      <c r="C106" s="458">
        <v>0</v>
      </c>
      <c r="D106" s="459">
        <v>16272</v>
      </c>
      <c r="E106" s="457">
        <v>16366.64</v>
      </c>
      <c r="F106" s="458">
        <v>0</v>
      </c>
      <c r="G106" s="459">
        <v>0</v>
      </c>
      <c r="H106" s="457">
        <v>0</v>
      </c>
      <c r="I106" s="459">
        <v>0</v>
      </c>
      <c r="J106" s="457">
        <v>0</v>
      </c>
      <c r="K106" s="459">
        <v>0</v>
      </c>
    </row>
    <row r="107" spans="1:11" s="273" customFormat="1" ht="20.25" customHeight="1" x14ac:dyDescent="0.2">
      <c r="A107" s="280">
        <v>91</v>
      </c>
      <c r="B107" s="460">
        <v>3753556</v>
      </c>
      <c r="C107" s="461">
        <v>0</v>
      </c>
      <c r="D107" s="462">
        <v>4002</v>
      </c>
      <c r="E107" s="460">
        <v>733.8</v>
      </c>
      <c r="F107" s="461">
        <v>0</v>
      </c>
      <c r="G107" s="462">
        <v>0</v>
      </c>
      <c r="H107" s="460">
        <v>0</v>
      </c>
      <c r="I107" s="462">
        <v>0</v>
      </c>
      <c r="J107" s="460">
        <v>0</v>
      </c>
      <c r="K107" s="462">
        <v>0</v>
      </c>
    </row>
    <row r="108" spans="1:11" s="273" customFormat="1" ht="20.25" customHeight="1" x14ac:dyDescent="0.2">
      <c r="A108" s="284">
        <v>92</v>
      </c>
      <c r="B108" s="457">
        <v>978667</v>
      </c>
      <c r="C108" s="458">
        <v>0</v>
      </c>
      <c r="D108" s="459">
        <v>22864</v>
      </c>
      <c r="E108" s="457">
        <v>25132.63</v>
      </c>
      <c r="F108" s="458">
        <v>0</v>
      </c>
      <c r="G108" s="459">
        <v>0</v>
      </c>
      <c r="H108" s="457">
        <v>0</v>
      </c>
      <c r="I108" s="459">
        <v>0</v>
      </c>
      <c r="J108" s="457">
        <v>0</v>
      </c>
      <c r="K108" s="459">
        <v>0</v>
      </c>
    </row>
    <row r="109" spans="1:11" s="273" customFormat="1" ht="20.25" customHeight="1" x14ac:dyDescent="0.2">
      <c r="A109" s="280">
        <v>93</v>
      </c>
      <c r="B109" s="460">
        <v>1114400</v>
      </c>
      <c r="C109" s="461">
        <v>0</v>
      </c>
      <c r="D109" s="462">
        <v>3513</v>
      </c>
      <c r="E109" s="460">
        <v>13358.55</v>
      </c>
      <c r="F109" s="461">
        <v>0</v>
      </c>
      <c r="G109" s="462">
        <v>0</v>
      </c>
      <c r="H109" s="460">
        <v>0</v>
      </c>
      <c r="I109" s="462">
        <v>0</v>
      </c>
      <c r="J109" s="460">
        <v>0</v>
      </c>
      <c r="K109" s="462">
        <v>0</v>
      </c>
    </row>
    <row r="110" spans="1:11" s="273" customFormat="1" ht="20.25" customHeight="1" x14ac:dyDescent="0.2">
      <c r="A110" s="284">
        <v>94</v>
      </c>
      <c r="B110" s="457">
        <v>313235</v>
      </c>
      <c r="C110" s="458">
        <v>0</v>
      </c>
      <c r="D110" s="459">
        <v>0</v>
      </c>
      <c r="E110" s="457">
        <v>4769.7700000000004</v>
      </c>
      <c r="F110" s="458">
        <v>0</v>
      </c>
      <c r="G110" s="459">
        <v>0</v>
      </c>
      <c r="H110" s="457">
        <v>0</v>
      </c>
      <c r="I110" s="459">
        <v>0</v>
      </c>
      <c r="J110" s="457">
        <v>0</v>
      </c>
      <c r="K110" s="459">
        <v>0</v>
      </c>
    </row>
    <row r="111" spans="1:11" s="273" customFormat="1" ht="20.25" customHeight="1" x14ac:dyDescent="0.2">
      <c r="A111" s="280">
        <v>95</v>
      </c>
      <c r="B111" s="460">
        <v>368945</v>
      </c>
      <c r="C111" s="461">
        <v>0</v>
      </c>
      <c r="D111" s="462">
        <v>0</v>
      </c>
      <c r="E111" s="460">
        <v>20426.28</v>
      </c>
      <c r="F111" s="461">
        <v>0</v>
      </c>
      <c r="G111" s="462">
        <v>0</v>
      </c>
      <c r="H111" s="460">
        <v>0</v>
      </c>
      <c r="I111" s="462">
        <v>0</v>
      </c>
      <c r="J111" s="460">
        <v>0</v>
      </c>
      <c r="K111" s="462">
        <v>0</v>
      </c>
    </row>
    <row r="112" spans="1:11" s="273" customFormat="1" ht="20.25" customHeight="1" x14ac:dyDescent="0.2">
      <c r="A112" s="284">
        <v>96</v>
      </c>
      <c r="B112" s="457">
        <v>234040</v>
      </c>
      <c r="C112" s="458">
        <v>0</v>
      </c>
      <c r="D112" s="459">
        <v>0</v>
      </c>
      <c r="E112" s="457">
        <v>0</v>
      </c>
      <c r="F112" s="458">
        <v>0</v>
      </c>
      <c r="G112" s="459">
        <v>0</v>
      </c>
      <c r="H112" s="457">
        <v>0</v>
      </c>
      <c r="I112" s="459">
        <v>0</v>
      </c>
      <c r="J112" s="457">
        <v>0</v>
      </c>
      <c r="K112" s="459">
        <v>0</v>
      </c>
    </row>
    <row r="113" spans="1:11" s="273" customFormat="1" ht="20.25" customHeight="1" x14ac:dyDescent="0.2">
      <c r="A113" s="280">
        <v>97</v>
      </c>
      <c r="B113" s="460">
        <v>552001</v>
      </c>
      <c r="C113" s="461">
        <v>0</v>
      </c>
      <c r="D113" s="462">
        <v>0</v>
      </c>
      <c r="E113" s="460">
        <v>17834.71</v>
      </c>
      <c r="F113" s="461">
        <v>0</v>
      </c>
      <c r="G113" s="462">
        <v>0</v>
      </c>
      <c r="H113" s="460">
        <v>0</v>
      </c>
      <c r="I113" s="462">
        <v>0</v>
      </c>
      <c r="J113" s="460">
        <v>0</v>
      </c>
      <c r="K113" s="462">
        <v>0</v>
      </c>
    </row>
    <row r="114" spans="1:11" s="273" customFormat="1" ht="20.25" customHeight="1" x14ac:dyDescent="0.2">
      <c r="A114" s="284">
        <v>98</v>
      </c>
      <c r="B114" s="457">
        <v>1337101</v>
      </c>
      <c r="C114" s="458">
        <v>15352</v>
      </c>
      <c r="D114" s="459">
        <v>1479</v>
      </c>
      <c r="E114" s="457">
        <v>0</v>
      </c>
      <c r="F114" s="458">
        <v>0</v>
      </c>
      <c r="G114" s="459">
        <v>0</v>
      </c>
      <c r="H114" s="457">
        <v>0</v>
      </c>
      <c r="I114" s="459">
        <v>0</v>
      </c>
      <c r="J114" s="457">
        <v>0</v>
      </c>
      <c r="K114" s="459">
        <v>0</v>
      </c>
    </row>
    <row r="115" spans="1:11" s="273" customFormat="1" ht="20.25" customHeight="1" x14ac:dyDescent="0.2">
      <c r="A115" s="280">
        <v>99</v>
      </c>
      <c r="B115" s="460">
        <v>75197</v>
      </c>
      <c r="C115" s="461">
        <v>0</v>
      </c>
      <c r="D115" s="462">
        <v>0</v>
      </c>
      <c r="E115" s="460">
        <v>5892595.7199999997</v>
      </c>
      <c r="F115" s="461">
        <v>0</v>
      </c>
      <c r="G115" s="462">
        <v>0</v>
      </c>
      <c r="H115" s="460">
        <v>0</v>
      </c>
      <c r="I115" s="462">
        <v>0</v>
      </c>
      <c r="J115" s="460">
        <v>0</v>
      </c>
      <c r="K115" s="462">
        <v>0</v>
      </c>
    </row>
    <row r="116" spans="1:11" s="273" customFormat="1" ht="20.25" customHeight="1" x14ac:dyDescent="0.2">
      <c r="A116" s="284" t="s">
        <v>282</v>
      </c>
      <c r="B116" s="457">
        <v>1786258</v>
      </c>
      <c r="C116" s="458">
        <v>0</v>
      </c>
      <c r="D116" s="459">
        <v>0</v>
      </c>
      <c r="E116" s="457">
        <v>22351.08</v>
      </c>
      <c r="F116" s="458">
        <v>0</v>
      </c>
      <c r="G116" s="459">
        <v>0</v>
      </c>
      <c r="H116" s="457">
        <v>0</v>
      </c>
      <c r="I116" s="459">
        <v>0</v>
      </c>
      <c r="J116" s="457">
        <v>0</v>
      </c>
      <c r="K116" s="459">
        <v>0</v>
      </c>
    </row>
    <row r="117" spans="1:11" s="273" customFormat="1" ht="20.25" customHeight="1" thickBot="1" x14ac:dyDescent="0.25">
      <c r="A117" s="292" t="s">
        <v>9</v>
      </c>
      <c r="B117" s="466">
        <f>SUM(B31:B116)</f>
        <v>683788726647</v>
      </c>
      <c r="C117" s="467">
        <f t="shared" ref="C117:K117" si="1">SUM(C31:C116)</f>
        <v>124775156028</v>
      </c>
      <c r="D117" s="468">
        <f t="shared" si="1"/>
        <v>273976644209</v>
      </c>
      <c r="E117" s="466">
        <f t="shared" si="1"/>
        <v>457232635.29999989</v>
      </c>
      <c r="F117" s="467">
        <f t="shared" si="1"/>
        <v>60493077.459999993</v>
      </c>
      <c r="G117" s="468">
        <f t="shared" si="1"/>
        <v>61426371.68</v>
      </c>
      <c r="H117" s="466">
        <f t="shared" si="1"/>
        <v>158372743268</v>
      </c>
      <c r="I117" s="468">
        <f t="shared" si="1"/>
        <v>472310464703</v>
      </c>
      <c r="J117" s="466">
        <f t="shared" si="1"/>
        <v>452507.56</v>
      </c>
      <c r="K117" s="468">
        <f t="shared" si="1"/>
        <v>82316015.960000008</v>
      </c>
    </row>
    <row r="118" spans="1:11" x14ac:dyDescent="0.2">
      <c r="G118" s="132"/>
      <c r="H118" s="73"/>
      <c r="I118" s="73"/>
      <c r="J118" s="73"/>
      <c r="K118" s="73"/>
    </row>
    <row r="119" spans="1:11" x14ac:dyDescent="0.2">
      <c r="B119" s="132"/>
      <c r="C119" s="132"/>
      <c r="D119" s="132"/>
      <c r="H119" s="73"/>
      <c r="I119" s="73"/>
      <c r="J119" s="73"/>
      <c r="K119" s="132"/>
    </row>
    <row r="120" spans="1:11" x14ac:dyDescent="0.2">
      <c r="A120" s="133"/>
      <c r="B120" s="132"/>
      <c r="C120" s="132"/>
      <c r="D120" s="132"/>
      <c r="H120" s="73"/>
      <c r="I120" s="73"/>
      <c r="J120" s="73"/>
      <c r="K120" s="129"/>
    </row>
    <row r="121" spans="1:11" x14ac:dyDescent="0.2">
      <c r="A121" s="133"/>
      <c r="B121" s="132"/>
      <c r="C121" s="132"/>
      <c r="D121" s="132"/>
      <c r="H121" s="73"/>
      <c r="I121" s="73"/>
      <c r="J121" s="73"/>
      <c r="K121" s="73"/>
    </row>
    <row r="122" spans="1:11" x14ac:dyDescent="0.2">
      <c r="A122" s="133"/>
      <c r="B122" s="132"/>
      <c r="C122" s="132"/>
      <c r="D122" s="132"/>
      <c r="H122" s="73"/>
      <c r="I122" s="73"/>
      <c r="J122" s="73"/>
      <c r="K122" s="73"/>
    </row>
    <row r="123" spans="1:11" x14ac:dyDescent="0.2">
      <c r="B123" s="132"/>
      <c r="C123" s="132"/>
      <c r="D123" s="132"/>
      <c r="H123" s="73"/>
      <c r="I123" s="73"/>
      <c r="J123" s="73"/>
      <c r="K123" s="73"/>
    </row>
    <row r="124" spans="1:11" x14ac:dyDescent="0.2">
      <c r="A124" s="73"/>
      <c r="B124" s="73"/>
      <c r="C124" s="73"/>
      <c r="D124" s="73"/>
      <c r="E124" s="73"/>
      <c r="F124" s="73"/>
      <c r="G124" s="73"/>
      <c r="H124" s="73"/>
      <c r="I124" s="73"/>
      <c r="J124" s="73"/>
      <c r="K124" s="73"/>
    </row>
    <row r="125" spans="1:11" x14ac:dyDescent="0.2">
      <c r="A125" s="73"/>
      <c r="B125" s="73"/>
      <c r="C125" s="73"/>
      <c r="D125" s="73"/>
      <c r="E125" s="73"/>
      <c r="F125" s="73"/>
      <c r="G125" s="73"/>
      <c r="H125" s="73"/>
      <c r="I125" s="73"/>
      <c r="J125" s="73"/>
      <c r="K125" s="73"/>
    </row>
    <row r="126" spans="1:11" x14ac:dyDescent="0.2">
      <c r="A126" s="73"/>
      <c r="B126" s="73"/>
      <c r="C126" s="73"/>
      <c r="D126" s="73"/>
      <c r="E126" s="73"/>
      <c r="F126" s="73"/>
      <c r="G126" s="73"/>
      <c r="H126" s="73"/>
      <c r="I126" s="73"/>
      <c r="J126" s="73"/>
      <c r="K126" s="73"/>
    </row>
    <row r="127" spans="1:11" x14ac:dyDescent="0.2">
      <c r="A127" s="73"/>
      <c r="B127" s="73"/>
      <c r="C127" s="73"/>
      <c r="D127" s="73"/>
      <c r="E127" s="73"/>
      <c r="F127" s="73"/>
      <c r="G127" s="73"/>
      <c r="H127" s="73"/>
      <c r="I127" s="73"/>
      <c r="J127" s="73"/>
      <c r="K127" s="73"/>
    </row>
    <row r="128" spans="1:11" x14ac:dyDescent="0.2">
      <c r="A128" s="73"/>
      <c r="B128" s="73"/>
      <c r="C128" s="73"/>
      <c r="D128" s="73"/>
      <c r="E128" s="73"/>
      <c r="F128" s="73"/>
      <c r="G128" s="73"/>
      <c r="H128" s="73"/>
      <c r="I128" s="73"/>
      <c r="J128" s="73"/>
      <c r="K128" s="73"/>
    </row>
    <row r="129" spans="1:11" x14ac:dyDescent="0.2">
      <c r="A129" s="73"/>
      <c r="B129" s="73"/>
      <c r="C129" s="73"/>
      <c r="D129" s="73"/>
      <c r="E129" s="73"/>
      <c r="F129" s="73"/>
      <c r="G129" s="73"/>
      <c r="H129" s="73"/>
      <c r="I129" s="73"/>
      <c r="J129" s="73"/>
      <c r="K129" s="73"/>
    </row>
    <row r="130" spans="1:11" x14ac:dyDescent="0.2">
      <c r="A130" s="73"/>
      <c r="B130" s="73"/>
      <c r="C130" s="73"/>
      <c r="D130" s="73"/>
      <c r="E130" s="73"/>
      <c r="F130" s="73"/>
      <c r="G130" s="73"/>
      <c r="H130" s="73"/>
      <c r="I130" s="73"/>
      <c r="J130" s="73"/>
      <c r="K130" s="73"/>
    </row>
    <row r="131" spans="1:11" x14ac:dyDescent="0.2">
      <c r="A131" s="73"/>
      <c r="B131" s="73"/>
      <c r="C131" s="73"/>
      <c r="D131" s="73"/>
      <c r="E131" s="73"/>
      <c r="F131" s="73"/>
      <c r="G131" s="73"/>
      <c r="H131" s="73"/>
      <c r="I131" s="73"/>
      <c r="J131" s="73"/>
      <c r="K131" s="73"/>
    </row>
    <row r="132" spans="1:11" x14ac:dyDescent="0.2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</row>
    <row r="133" spans="1:11" x14ac:dyDescent="0.2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</row>
    <row r="134" spans="1:11" x14ac:dyDescent="0.2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</row>
    <row r="135" spans="1:11" x14ac:dyDescent="0.2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</row>
    <row r="136" spans="1:11" x14ac:dyDescent="0.2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</row>
    <row r="137" spans="1:11" x14ac:dyDescent="0.2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</row>
    <row r="138" spans="1:11" x14ac:dyDescent="0.2">
      <c r="A138" s="73"/>
      <c r="B138" s="73"/>
      <c r="C138" s="73"/>
      <c r="D138" s="73"/>
      <c r="E138" s="73"/>
      <c r="F138" s="73"/>
      <c r="G138" s="73"/>
      <c r="H138" s="73"/>
      <c r="I138" s="73"/>
      <c r="J138" s="73"/>
      <c r="K138" s="73"/>
    </row>
    <row r="139" spans="1:11" x14ac:dyDescent="0.2">
      <c r="A139" s="73"/>
      <c r="B139" s="73"/>
      <c r="C139" s="73"/>
      <c r="D139" s="73"/>
      <c r="E139" s="73"/>
      <c r="F139" s="73"/>
      <c r="G139" s="73"/>
      <c r="H139" s="73"/>
      <c r="I139" s="73"/>
      <c r="J139" s="73"/>
      <c r="K139" s="73"/>
    </row>
    <row r="140" spans="1:11" x14ac:dyDescent="0.2">
      <c r="A140" s="73"/>
      <c r="B140" s="73"/>
      <c r="C140" s="73"/>
      <c r="D140" s="73"/>
      <c r="E140" s="73"/>
      <c r="F140" s="73"/>
      <c r="G140" s="73"/>
      <c r="H140" s="73"/>
      <c r="I140" s="73"/>
      <c r="J140" s="73"/>
      <c r="K140" s="73"/>
    </row>
    <row r="141" spans="1:11" x14ac:dyDescent="0.2">
      <c r="A141" s="73"/>
      <c r="B141" s="73"/>
      <c r="C141" s="73"/>
      <c r="D141" s="73"/>
      <c r="E141" s="73"/>
      <c r="F141" s="73"/>
      <c r="G141" s="73"/>
      <c r="H141" s="73"/>
      <c r="I141" s="73"/>
      <c r="J141" s="73"/>
      <c r="K141" s="73"/>
    </row>
    <row r="142" spans="1:11" x14ac:dyDescent="0.2">
      <c r="A142" s="73"/>
      <c r="B142" s="73"/>
      <c r="C142" s="73"/>
      <c r="D142" s="73"/>
      <c r="E142" s="73"/>
      <c r="F142" s="73"/>
      <c r="G142" s="73"/>
      <c r="H142" s="73"/>
      <c r="I142" s="73"/>
      <c r="J142" s="73"/>
      <c r="K142" s="73"/>
    </row>
    <row r="143" spans="1:11" x14ac:dyDescent="0.2">
      <c r="A143" s="73"/>
      <c r="B143" s="73"/>
      <c r="C143" s="73"/>
      <c r="D143" s="73"/>
      <c r="E143" s="73"/>
      <c r="F143" s="73"/>
      <c r="G143" s="73"/>
      <c r="H143" s="73"/>
      <c r="I143" s="73"/>
      <c r="J143" s="73"/>
      <c r="K143" s="73"/>
    </row>
    <row r="144" spans="1:11" x14ac:dyDescent="0.2">
      <c r="A144" s="73"/>
      <c r="B144" s="73"/>
      <c r="C144" s="73"/>
      <c r="D144" s="73"/>
      <c r="E144" s="73"/>
      <c r="F144" s="73"/>
      <c r="G144" s="73"/>
      <c r="H144" s="73"/>
      <c r="I144" s="73"/>
      <c r="J144" s="73"/>
      <c r="K144" s="73"/>
    </row>
    <row r="145" spans="1:11" x14ac:dyDescent="0.2">
      <c r="A145" s="73"/>
      <c r="B145" s="73"/>
      <c r="C145" s="73"/>
      <c r="D145" s="73"/>
      <c r="E145" s="73"/>
      <c r="F145" s="73"/>
      <c r="G145" s="73"/>
      <c r="H145" s="73"/>
      <c r="I145" s="73"/>
      <c r="J145" s="73"/>
      <c r="K145" s="73"/>
    </row>
    <row r="146" spans="1:11" x14ac:dyDescent="0.2">
      <c r="A146" s="73"/>
      <c r="B146" s="73"/>
      <c r="C146" s="73"/>
      <c r="D146" s="73"/>
      <c r="E146" s="73"/>
      <c r="F146" s="73"/>
      <c r="G146" s="73"/>
      <c r="H146" s="73"/>
      <c r="I146" s="73"/>
      <c r="J146" s="73"/>
      <c r="K146" s="73"/>
    </row>
    <row r="147" spans="1:11" x14ac:dyDescent="0.2">
      <c r="A147" s="73"/>
      <c r="B147" s="73"/>
      <c r="C147" s="73"/>
      <c r="D147" s="73"/>
      <c r="E147" s="73"/>
      <c r="F147" s="73"/>
      <c r="G147" s="73"/>
      <c r="H147" s="73"/>
      <c r="I147" s="73"/>
      <c r="J147" s="73"/>
      <c r="K147" s="73"/>
    </row>
    <row r="148" spans="1:11" x14ac:dyDescent="0.2">
      <c r="A148" s="73"/>
      <c r="B148" s="73"/>
      <c r="C148" s="73"/>
      <c r="D148" s="73"/>
      <c r="E148" s="73"/>
      <c r="F148" s="73"/>
      <c r="G148" s="73"/>
      <c r="H148" s="73"/>
      <c r="I148" s="73"/>
      <c r="J148" s="73"/>
      <c r="K148" s="73"/>
    </row>
    <row r="149" spans="1:11" x14ac:dyDescent="0.2">
      <c r="A149" s="73"/>
      <c r="B149" s="73"/>
      <c r="C149" s="73"/>
      <c r="D149" s="73"/>
      <c r="E149" s="73"/>
      <c r="F149" s="73"/>
      <c r="G149" s="73"/>
      <c r="H149" s="73"/>
      <c r="I149" s="73"/>
      <c r="J149" s="73"/>
      <c r="K149" s="73"/>
    </row>
    <row r="150" spans="1:11" x14ac:dyDescent="0.2">
      <c r="A150" s="73"/>
      <c r="B150" s="73"/>
      <c r="C150" s="73"/>
      <c r="D150" s="73"/>
      <c r="E150" s="73"/>
      <c r="F150" s="73"/>
      <c r="G150" s="73"/>
      <c r="H150" s="73"/>
      <c r="I150" s="73"/>
      <c r="J150" s="73"/>
      <c r="K150" s="73"/>
    </row>
    <row r="151" spans="1:11" x14ac:dyDescent="0.2">
      <c r="A151" s="73"/>
      <c r="B151" s="73"/>
      <c r="C151" s="73"/>
      <c r="D151" s="73"/>
      <c r="E151" s="73"/>
      <c r="F151" s="73"/>
      <c r="G151" s="73"/>
      <c r="H151" s="73"/>
      <c r="I151" s="73"/>
      <c r="J151" s="73"/>
      <c r="K151" s="73"/>
    </row>
    <row r="152" spans="1:11" x14ac:dyDescent="0.2">
      <c r="A152" s="73"/>
      <c r="B152" s="73"/>
      <c r="C152" s="73"/>
      <c r="D152" s="73"/>
      <c r="E152" s="73"/>
      <c r="F152" s="73"/>
      <c r="G152" s="73"/>
      <c r="H152" s="73"/>
      <c r="I152" s="73"/>
      <c r="J152" s="73"/>
      <c r="K152" s="73"/>
    </row>
    <row r="153" spans="1:11" x14ac:dyDescent="0.2">
      <c r="A153" s="73"/>
      <c r="B153" s="73"/>
      <c r="C153" s="73"/>
      <c r="D153" s="73"/>
      <c r="E153" s="73"/>
      <c r="F153" s="73"/>
      <c r="G153" s="73"/>
      <c r="H153" s="73"/>
      <c r="I153" s="73"/>
      <c r="J153" s="73"/>
      <c r="K153" s="73"/>
    </row>
    <row r="154" spans="1:11" x14ac:dyDescent="0.2">
      <c r="A154" s="73"/>
      <c r="B154" s="73"/>
      <c r="C154" s="73"/>
      <c r="D154" s="73"/>
      <c r="E154" s="73"/>
      <c r="F154" s="73"/>
      <c r="G154" s="73"/>
      <c r="H154" s="73"/>
      <c r="I154" s="73"/>
      <c r="J154" s="73"/>
      <c r="K154" s="73"/>
    </row>
    <row r="155" spans="1:11" x14ac:dyDescent="0.2">
      <c r="A155" s="73"/>
      <c r="B155" s="73"/>
      <c r="C155" s="73"/>
      <c r="D155" s="73"/>
      <c r="E155" s="73"/>
      <c r="F155" s="73"/>
      <c r="G155" s="73"/>
      <c r="H155" s="73"/>
      <c r="I155" s="73"/>
      <c r="J155" s="73"/>
      <c r="K155" s="73"/>
    </row>
  </sheetData>
  <mergeCells count="22">
    <mergeCell ref="H12:H13"/>
    <mergeCell ref="I12:I13"/>
    <mergeCell ref="J12:J13"/>
    <mergeCell ref="K12:K13"/>
    <mergeCell ref="B12:B13"/>
    <mergeCell ref="C12:C13"/>
    <mergeCell ref="D12:D13"/>
    <mergeCell ref="E12:E13"/>
    <mergeCell ref="F12:F13"/>
    <mergeCell ref="G12:G13"/>
    <mergeCell ref="A8:K8"/>
    <mergeCell ref="A9:K9"/>
    <mergeCell ref="B11:D11"/>
    <mergeCell ref="E11:G11"/>
    <mergeCell ref="H11:I11"/>
    <mergeCell ref="J11:K11"/>
    <mergeCell ref="A7:K7"/>
    <mergeCell ref="A2:K2"/>
    <mergeCell ref="A3:K3"/>
    <mergeCell ref="A4:K4"/>
    <mergeCell ref="A5:K5"/>
    <mergeCell ref="A6:K6"/>
  </mergeCells>
  <printOptions horizontalCentered="1"/>
  <pageMargins left="0.31496062992125984" right="0.19685039370078741" top="0.39370078740157483" bottom="0.23622047244094491" header="0" footer="0.23622047244094491"/>
  <pageSetup scale="62" firstPageNumber="67" fitToHeight="0" orientation="portrait" useFirstPageNumber="1" r:id="rId1"/>
  <headerFooter>
    <oddFooter>&amp;R&amp;P</oddFooter>
  </headerFooter>
  <rowBreaks count="1" manualBreakCount="1">
    <brk id="74" max="8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syncVertical="1" syncRef="A1" transitionEvaluation="1" codeName="Hoja55">
    <pageSetUpPr fitToPage="1"/>
  </sheetPr>
  <dimension ref="A1:K156"/>
  <sheetViews>
    <sheetView showGridLines="0" view="pageBreakPreview" zoomScale="70" zoomScaleNormal="69" zoomScaleSheetLayoutView="70" workbookViewId="0"/>
  </sheetViews>
  <sheetFormatPr baseColWidth="10" defaultColWidth="9.7109375" defaultRowHeight="12.75" x14ac:dyDescent="0.2"/>
  <cols>
    <col min="1" max="1" width="22.7109375" style="81" customWidth="1"/>
    <col min="2" max="3" width="17.140625" style="81" customWidth="1"/>
    <col min="4" max="5" width="16.85546875" style="81" customWidth="1"/>
    <col min="6" max="7" width="17.42578125" style="81" customWidth="1"/>
    <col min="8" max="9" width="16.85546875" style="81" customWidth="1"/>
    <col min="10" max="10" width="7.7109375" style="82" customWidth="1"/>
    <col min="11" max="11" width="3.7109375" style="82" customWidth="1"/>
    <col min="12" max="16384" width="9.7109375" style="82"/>
  </cols>
  <sheetData>
    <row r="1" spans="1:11" ht="5.0999999999999996" customHeight="1" x14ac:dyDescent="0.2">
      <c r="J1" s="74"/>
    </row>
    <row r="2" spans="1:11" ht="22.5" customHeight="1" x14ac:dyDescent="0.2">
      <c r="A2" s="690" t="s">
        <v>275</v>
      </c>
      <c r="B2" s="690"/>
      <c r="C2" s="690"/>
      <c r="D2" s="690"/>
      <c r="E2" s="690"/>
      <c r="F2" s="690"/>
      <c r="G2" s="690"/>
      <c r="H2" s="690"/>
      <c r="I2" s="690"/>
    </row>
    <row r="3" spans="1:11" ht="22.5" customHeight="1" x14ac:dyDescent="0.2">
      <c r="A3" s="690" t="s">
        <v>276</v>
      </c>
      <c r="B3" s="690"/>
      <c r="C3" s="690"/>
      <c r="D3" s="690"/>
      <c r="E3" s="690"/>
      <c r="F3" s="690"/>
      <c r="G3" s="690"/>
      <c r="H3" s="690"/>
      <c r="I3" s="690"/>
    </row>
    <row r="4" spans="1:11" s="83" customFormat="1" ht="5.0999999999999996" customHeight="1" x14ac:dyDescent="0.2">
      <c r="A4" s="691"/>
      <c r="B4" s="691"/>
      <c r="C4" s="691"/>
      <c r="D4" s="691"/>
      <c r="E4" s="691"/>
      <c r="F4" s="691"/>
      <c r="G4" s="691"/>
      <c r="H4" s="691"/>
      <c r="I4" s="691"/>
      <c r="J4" s="267"/>
    </row>
    <row r="5" spans="1:11" s="83" customFormat="1" ht="15" x14ac:dyDescent="0.25">
      <c r="A5" s="692" t="s">
        <v>284</v>
      </c>
      <c r="B5" s="692"/>
      <c r="C5" s="692"/>
      <c r="D5" s="692"/>
      <c r="E5" s="692"/>
      <c r="F5" s="692"/>
      <c r="G5" s="692"/>
      <c r="H5" s="692"/>
      <c r="I5" s="692"/>
    </row>
    <row r="6" spans="1:11" s="83" customFormat="1" ht="14.25" customHeight="1" x14ac:dyDescent="0.2">
      <c r="A6" s="663"/>
      <c r="B6" s="663"/>
      <c r="C6" s="663"/>
      <c r="D6" s="663"/>
      <c r="E6" s="663"/>
      <c r="F6" s="663"/>
      <c r="G6" s="663"/>
      <c r="H6" s="663"/>
      <c r="I6" s="663"/>
    </row>
    <row r="7" spans="1:11" s="83" customFormat="1" ht="15" x14ac:dyDescent="0.2">
      <c r="A7" s="689" t="s">
        <v>65</v>
      </c>
      <c r="B7" s="689"/>
      <c r="C7" s="689"/>
      <c r="D7" s="689"/>
      <c r="E7" s="689"/>
      <c r="F7" s="689"/>
      <c r="G7" s="689"/>
      <c r="H7" s="689"/>
      <c r="I7" s="689"/>
    </row>
    <row r="8" spans="1:11" s="83" customFormat="1" ht="5.0999999999999996" customHeight="1" x14ac:dyDescent="0.25">
      <c r="A8" s="693"/>
      <c r="B8" s="693"/>
      <c r="C8" s="693"/>
      <c r="D8" s="693"/>
      <c r="E8" s="693"/>
      <c r="F8" s="693"/>
      <c r="G8" s="693"/>
      <c r="H8" s="693"/>
      <c r="I8" s="693"/>
    </row>
    <row r="9" spans="1:11" s="83" customFormat="1" ht="15" x14ac:dyDescent="0.2">
      <c r="A9" s="689" t="s">
        <v>9</v>
      </c>
      <c r="B9" s="689"/>
      <c r="C9" s="689"/>
      <c r="D9" s="689"/>
      <c r="E9" s="689"/>
      <c r="F9" s="689"/>
      <c r="G9" s="689"/>
      <c r="H9" s="689"/>
      <c r="I9" s="689"/>
    </row>
    <row r="10" spans="1:11" s="83" customFormat="1" ht="5.0999999999999996" customHeight="1" thickBot="1" x14ac:dyDescent="0.25">
      <c r="A10" s="268"/>
      <c r="B10" s="250"/>
      <c r="C10" s="268"/>
      <c r="D10" s="250"/>
      <c r="E10" s="268"/>
      <c r="F10" s="250"/>
      <c r="G10" s="268"/>
      <c r="H10" s="250"/>
      <c r="I10" s="250"/>
    </row>
    <row r="11" spans="1:11" x14ac:dyDescent="0.2">
      <c r="A11" s="269" t="s">
        <v>277</v>
      </c>
      <c r="B11" s="694" t="s">
        <v>228</v>
      </c>
      <c r="C11" s="696"/>
      <c r="D11" s="697" t="s">
        <v>229</v>
      </c>
      <c r="E11" s="697"/>
      <c r="F11" s="694" t="s">
        <v>228</v>
      </c>
      <c r="G11" s="696"/>
      <c r="H11" s="695" t="s">
        <v>229</v>
      </c>
      <c r="I11" s="696"/>
      <c r="J11" s="74"/>
    </row>
    <row r="12" spans="1:11" x14ac:dyDescent="0.2">
      <c r="A12" s="270" t="s">
        <v>47</v>
      </c>
      <c r="B12" s="702" t="s">
        <v>230</v>
      </c>
      <c r="C12" s="706" t="s">
        <v>278</v>
      </c>
      <c r="D12" s="702" t="s">
        <v>230</v>
      </c>
      <c r="E12" s="706" t="s">
        <v>278</v>
      </c>
      <c r="F12" s="698" t="s">
        <v>279</v>
      </c>
      <c r="G12" s="700" t="s">
        <v>280</v>
      </c>
      <c r="H12" s="698" t="s">
        <v>279</v>
      </c>
      <c r="I12" s="700" t="s">
        <v>280</v>
      </c>
      <c r="J12" s="74"/>
      <c r="K12" s="74"/>
    </row>
    <row r="13" spans="1:11" ht="13.5" thickBot="1" x14ac:dyDescent="0.25">
      <c r="A13" s="271"/>
      <c r="B13" s="703"/>
      <c r="C13" s="707"/>
      <c r="D13" s="703"/>
      <c r="E13" s="707"/>
      <c r="F13" s="699"/>
      <c r="G13" s="701"/>
      <c r="H13" s="699"/>
      <c r="I13" s="701"/>
      <c r="J13" s="74"/>
    </row>
    <row r="14" spans="1:11" s="273" customFormat="1" ht="15" hidden="1" customHeight="1" x14ac:dyDescent="0.2">
      <c r="A14" s="272" t="s">
        <v>281</v>
      </c>
      <c r="B14" s="275">
        <v>15378738</v>
      </c>
      <c r="C14" s="277">
        <v>460800</v>
      </c>
      <c r="D14" s="275">
        <v>1228245.98</v>
      </c>
      <c r="E14" s="279">
        <v>455069</v>
      </c>
      <c r="F14" s="275">
        <v>0</v>
      </c>
      <c r="G14" s="277">
        <v>1484800</v>
      </c>
      <c r="H14" s="276">
        <v>0</v>
      </c>
      <c r="I14" s="277">
        <v>0</v>
      </c>
    </row>
    <row r="15" spans="1:11" s="273" customFormat="1" ht="15" hidden="1" customHeight="1" x14ac:dyDescent="0.2">
      <c r="A15" s="274">
        <v>1</v>
      </c>
      <c r="B15" s="275">
        <v>26642800</v>
      </c>
      <c r="C15" s="277">
        <v>0</v>
      </c>
      <c r="D15" s="275">
        <v>80236.36</v>
      </c>
      <c r="E15" s="279">
        <v>0</v>
      </c>
      <c r="F15" s="275">
        <v>0</v>
      </c>
      <c r="G15" s="277">
        <v>730800</v>
      </c>
      <c r="H15" s="276">
        <v>0</v>
      </c>
      <c r="I15" s="277">
        <v>0</v>
      </c>
    </row>
    <row r="16" spans="1:11" s="273" customFormat="1" ht="15" hidden="1" customHeight="1" x14ac:dyDescent="0.2">
      <c r="A16" s="274">
        <v>2</v>
      </c>
      <c r="B16" s="275">
        <v>55713701</v>
      </c>
      <c r="C16" s="277">
        <v>350822</v>
      </c>
      <c r="D16" s="275">
        <v>1712759.45</v>
      </c>
      <c r="E16" s="279">
        <v>0</v>
      </c>
      <c r="F16" s="275">
        <v>0</v>
      </c>
      <c r="G16" s="277">
        <v>4723496</v>
      </c>
      <c r="H16" s="276">
        <v>0</v>
      </c>
      <c r="I16" s="277">
        <v>0</v>
      </c>
    </row>
    <row r="17" spans="1:9" s="273" customFormat="1" ht="15" hidden="1" customHeight="1" x14ac:dyDescent="0.2">
      <c r="A17" s="274">
        <v>3</v>
      </c>
      <c r="B17" s="275">
        <v>52275156</v>
      </c>
      <c r="C17" s="277">
        <v>25300</v>
      </c>
      <c r="D17" s="275">
        <v>2038004.45</v>
      </c>
      <c r="E17" s="279">
        <v>0</v>
      </c>
      <c r="F17" s="275">
        <v>0</v>
      </c>
      <c r="G17" s="277">
        <v>208040</v>
      </c>
      <c r="H17" s="276">
        <v>0</v>
      </c>
      <c r="I17" s="277">
        <v>0</v>
      </c>
    </row>
    <row r="18" spans="1:9" s="273" customFormat="1" ht="15" hidden="1" customHeight="1" x14ac:dyDescent="0.2">
      <c r="A18" s="274">
        <v>4</v>
      </c>
      <c r="B18" s="275">
        <v>61826734</v>
      </c>
      <c r="C18" s="277">
        <v>50600</v>
      </c>
      <c r="D18" s="275">
        <v>93275.6</v>
      </c>
      <c r="E18" s="279">
        <v>0</v>
      </c>
      <c r="F18" s="275">
        <v>0</v>
      </c>
      <c r="G18" s="277">
        <v>832677</v>
      </c>
      <c r="H18" s="276">
        <v>0</v>
      </c>
      <c r="I18" s="277">
        <v>0</v>
      </c>
    </row>
    <row r="19" spans="1:9" s="273" customFormat="1" ht="15" hidden="1" customHeight="1" x14ac:dyDescent="0.2">
      <c r="A19" s="274">
        <v>5</v>
      </c>
      <c r="B19" s="275">
        <v>51217162</v>
      </c>
      <c r="C19" s="277">
        <v>75300</v>
      </c>
      <c r="D19" s="275">
        <v>319232.18</v>
      </c>
      <c r="E19" s="279">
        <v>0</v>
      </c>
      <c r="F19" s="275">
        <v>0</v>
      </c>
      <c r="G19" s="277">
        <v>30800</v>
      </c>
      <c r="H19" s="276">
        <v>0</v>
      </c>
      <c r="I19" s="277">
        <v>0</v>
      </c>
    </row>
    <row r="20" spans="1:9" s="273" customFormat="1" ht="15" hidden="1" customHeight="1" x14ac:dyDescent="0.2">
      <c r="A20" s="274">
        <v>6</v>
      </c>
      <c r="B20" s="275">
        <v>44156005</v>
      </c>
      <c r="C20" s="277">
        <v>1704200</v>
      </c>
      <c r="D20" s="275">
        <v>177069.09</v>
      </c>
      <c r="E20" s="279">
        <v>0</v>
      </c>
      <c r="F20" s="275">
        <v>0</v>
      </c>
      <c r="G20" s="277">
        <v>2128600</v>
      </c>
      <c r="H20" s="276">
        <v>0</v>
      </c>
      <c r="I20" s="277">
        <v>0</v>
      </c>
    </row>
    <row r="21" spans="1:9" s="273" customFormat="1" ht="15" hidden="1" customHeight="1" x14ac:dyDescent="0.2">
      <c r="A21" s="274">
        <v>7</v>
      </c>
      <c r="B21" s="275">
        <v>50266182</v>
      </c>
      <c r="C21" s="277">
        <v>50600</v>
      </c>
      <c r="D21" s="275">
        <v>311337</v>
      </c>
      <c r="E21" s="279">
        <v>0</v>
      </c>
      <c r="F21" s="275">
        <v>0</v>
      </c>
      <c r="G21" s="277">
        <v>1774173</v>
      </c>
      <c r="H21" s="276">
        <v>0</v>
      </c>
      <c r="I21" s="277">
        <v>797032</v>
      </c>
    </row>
    <row r="22" spans="1:9" s="273" customFormat="1" ht="15" hidden="1" customHeight="1" x14ac:dyDescent="0.2">
      <c r="A22" s="274">
        <v>8</v>
      </c>
      <c r="B22" s="275">
        <v>45177102</v>
      </c>
      <c r="C22" s="277">
        <v>25300</v>
      </c>
      <c r="D22" s="275">
        <v>61574.18</v>
      </c>
      <c r="E22" s="279">
        <v>0</v>
      </c>
      <c r="F22" s="275">
        <v>0</v>
      </c>
      <c r="G22" s="277">
        <v>1224201</v>
      </c>
      <c r="H22" s="276">
        <v>0</v>
      </c>
      <c r="I22" s="277">
        <v>0</v>
      </c>
    </row>
    <row r="23" spans="1:9" s="273" customFormat="1" ht="15" hidden="1" customHeight="1" x14ac:dyDescent="0.2">
      <c r="A23" s="274">
        <v>9</v>
      </c>
      <c r="B23" s="275">
        <v>48349173</v>
      </c>
      <c r="C23" s="277">
        <v>75900</v>
      </c>
      <c r="D23" s="275">
        <v>1118655.0900000001</v>
      </c>
      <c r="E23" s="279">
        <v>0</v>
      </c>
      <c r="F23" s="275">
        <v>0</v>
      </c>
      <c r="G23" s="277">
        <v>92400</v>
      </c>
      <c r="H23" s="276">
        <v>0</v>
      </c>
      <c r="I23" s="277">
        <v>0</v>
      </c>
    </row>
    <row r="24" spans="1:9" s="273" customFormat="1" ht="15" hidden="1" customHeight="1" x14ac:dyDescent="0.2">
      <c r="A24" s="274">
        <v>10</v>
      </c>
      <c r="B24" s="275">
        <v>41464737</v>
      </c>
      <c r="C24" s="277">
        <v>0</v>
      </c>
      <c r="D24" s="275">
        <v>202046.09</v>
      </c>
      <c r="E24" s="279">
        <v>0</v>
      </c>
      <c r="F24" s="275">
        <v>0</v>
      </c>
      <c r="G24" s="277">
        <v>65785</v>
      </c>
      <c r="H24" s="276">
        <v>0</v>
      </c>
      <c r="I24" s="277">
        <v>0</v>
      </c>
    </row>
    <row r="25" spans="1:9" s="273" customFormat="1" ht="15" hidden="1" customHeight="1" x14ac:dyDescent="0.2">
      <c r="A25" s="274">
        <v>11</v>
      </c>
      <c r="B25" s="275">
        <v>49421112</v>
      </c>
      <c r="C25" s="277">
        <v>75900</v>
      </c>
      <c r="D25" s="275">
        <v>339457.09</v>
      </c>
      <c r="E25" s="279">
        <v>0</v>
      </c>
      <c r="F25" s="275">
        <v>0</v>
      </c>
      <c r="G25" s="277">
        <v>651217</v>
      </c>
      <c r="H25" s="276">
        <v>0</v>
      </c>
      <c r="I25" s="277">
        <v>0</v>
      </c>
    </row>
    <row r="26" spans="1:9" s="273" customFormat="1" ht="15" hidden="1" customHeight="1" x14ac:dyDescent="0.2">
      <c r="A26" s="274">
        <v>12</v>
      </c>
      <c r="B26" s="275">
        <v>54856748</v>
      </c>
      <c r="C26" s="277">
        <v>1025300</v>
      </c>
      <c r="D26" s="275">
        <v>83057</v>
      </c>
      <c r="E26" s="279">
        <v>0</v>
      </c>
      <c r="F26" s="275">
        <v>0</v>
      </c>
      <c r="G26" s="277">
        <v>150718</v>
      </c>
      <c r="H26" s="276">
        <v>0</v>
      </c>
      <c r="I26" s="277">
        <v>0</v>
      </c>
    </row>
    <row r="27" spans="1:9" s="273" customFormat="1" ht="15" hidden="1" customHeight="1" x14ac:dyDescent="0.2">
      <c r="A27" s="274">
        <v>13</v>
      </c>
      <c r="B27" s="275">
        <v>113415014</v>
      </c>
      <c r="C27" s="277">
        <v>58068256</v>
      </c>
      <c r="D27" s="275">
        <v>546727.36</v>
      </c>
      <c r="E27" s="279">
        <v>0</v>
      </c>
      <c r="F27" s="275">
        <v>0</v>
      </c>
      <c r="G27" s="277">
        <v>58284335</v>
      </c>
      <c r="H27" s="276">
        <v>0</v>
      </c>
      <c r="I27" s="277">
        <v>0</v>
      </c>
    </row>
    <row r="28" spans="1:9" s="273" customFormat="1" ht="15" hidden="1" customHeight="1" x14ac:dyDescent="0.2">
      <c r="A28" s="274">
        <v>14</v>
      </c>
      <c r="B28" s="275">
        <v>199295495</v>
      </c>
      <c r="C28" s="277">
        <v>4241840</v>
      </c>
      <c r="D28" s="275">
        <v>516353</v>
      </c>
      <c r="E28" s="279">
        <v>0</v>
      </c>
      <c r="F28" s="275">
        <v>300000</v>
      </c>
      <c r="G28" s="277">
        <v>2737627</v>
      </c>
      <c r="H28" s="276">
        <v>0</v>
      </c>
      <c r="I28" s="277">
        <v>0</v>
      </c>
    </row>
    <row r="29" spans="1:9" s="273" customFormat="1" ht="15" hidden="1" customHeight="1" x14ac:dyDescent="0.2">
      <c r="A29" s="274">
        <v>15</v>
      </c>
      <c r="B29" s="275">
        <v>451803961</v>
      </c>
      <c r="C29" s="277">
        <v>164431870</v>
      </c>
      <c r="D29" s="275">
        <v>594451.36</v>
      </c>
      <c r="E29" s="279">
        <v>45650</v>
      </c>
      <c r="F29" s="275">
        <v>1528035</v>
      </c>
      <c r="G29" s="277">
        <v>16678131</v>
      </c>
      <c r="H29" s="276">
        <v>0</v>
      </c>
      <c r="I29" s="277">
        <v>342000</v>
      </c>
    </row>
    <row r="30" spans="1:9" s="273" customFormat="1" ht="15" hidden="1" customHeight="1" x14ac:dyDescent="0.2">
      <c r="A30" s="274"/>
      <c r="B30" s="275"/>
      <c r="C30" s="277"/>
      <c r="D30" s="275"/>
      <c r="E30" s="279"/>
      <c r="F30" s="275"/>
      <c r="G30" s="277"/>
      <c r="H30" s="276"/>
      <c r="I30" s="277"/>
    </row>
    <row r="31" spans="1:9" s="273" customFormat="1" ht="20.25" customHeight="1" x14ac:dyDescent="0.2">
      <c r="A31" s="280" t="s">
        <v>66</v>
      </c>
      <c r="B31" s="454">
        <f>'9GM.N.'!B31+'9GM.E.'!B31+'9GM.I.'!B31</f>
        <v>1711208447</v>
      </c>
      <c r="C31" s="469">
        <f>'9GM.N.'!C31+'9GM.E.'!C31+'9GM.I.'!C31</f>
        <v>159838306</v>
      </c>
      <c r="D31" s="454">
        <f>'9GM.N.'!D31+'9GM.E.'!D31+'9GM.I.'!D31</f>
        <v>12825178.320000002</v>
      </c>
      <c r="E31" s="456">
        <f>'9GM.N.'!E31+'9GM.E.'!E31+'9GM.I.'!E31</f>
        <v>0</v>
      </c>
      <c r="F31" s="454">
        <f>'9GM.N.'!F31+'9GM.E.'!F31+'9GM.I.'!F31</f>
        <v>9840867</v>
      </c>
      <c r="G31" s="469">
        <f>'9GM.N.'!G31+'9GM.E.'!G31+'9GM.I.'!G31</f>
        <v>227734014</v>
      </c>
      <c r="H31" s="470">
        <f>'9GM.N.'!H31+'9GM.E.'!H31+'9GM.I.'!H31</f>
        <v>0</v>
      </c>
      <c r="I31" s="469">
        <f>'9GM.N.'!I31+'9GM.E.'!I31+'9GM.I.'!I31</f>
        <v>1047042.1400000001</v>
      </c>
    </row>
    <row r="32" spans="1:9" s="273" customFormat="1" ht="20.25" customHeight="1" x14ac:dyDescent="0.2">
      <c r="A32" s="284">
        <v>16</v>
      </c>
      <c r="B32" s="457">
        <f>'9GM.N.'!B32+'9GM.E.'!B32+'9GM.I.'!B32</f>
        <v>743567344</v>
      </c>
      <c r="C32" s="471">
        <f>'9GM.N.'!C32+'9GM.E.'!C32+'9GM.I.'!C32</f>
        <v>93978787</v>
      </c>
      <c r="D32" s="457">
        <f>'9GM.N.'!D32+'9GM.E.'!D32+'9GM.I.'!D32</f>
        <v>1150076.23</v>
      </c>
      <c r="E32" s="459">
        <f>'9GM.N.'!E32+'9GM.E.'!E32+'9GM.I.'!E32</f>
        <v>0</v>
      </c>
      <c r="F32" s="457">
        <f>'9GM.N.'!F32+'9GM.E.'!F32+'9GM.I.'!F32</f>
        <v>6427297</v>
      </c>
      <c r="G32" s="471">
        <f>'9GM.N.'!G32+'9GM.E.'!G32+'9GM.I.'!G32</f>
        <v>164856244</v>
      </c>
      <c r="H32" s="472">
        <f>'9GM.N.'!H32+'9GM.E.'!H32+'9GM.I.'!H32</f>
        <v>0</v>
      </c>
      <c r="I32" s="471">
        <f>'9GM.N.'!I32+'9GM.E.'!I32+'9GM.I.'!I32</f>
        <v>77126.63</v>
      </c>
    </row>
    <row r="33" spans="1:9" s="273" customFormat="1" ht="20.25" customHeight="1" x14ac:dyDescent="0.2">
      <c r="A33" s="280">
        <v>17</v>
      </c>
      <c r="B33" s="454">
        <f>'9GM.N.'!B33+'9GM.E.'!B33+'9GM.I.'!B33</f>
        <v>1072010194</v>
      </c>
      <c r="C33" s="469">
        <f>'9GM.N.'!C33+'9GM.E.'!C33+'9GM.I.'!C33</f>
        <v>340174064</v>
      </c>
      <c r="D33" s="454">
        <f>'9GM.N.'!D33+'9GM.E.'!D33+'9GM.I.'!D33</f>
        <v>1068679.6399999999</v>
      </c>
      <c r="E33" s="456">
        <f>'9GM.N.'!E33+'9GM.E.'!E33+'9GM.I.'!E33</f>
        <v>60000</v>
      </c>
      <c r="F33" s="454">
        <f>'9GM.N.'!F33+'9GM.E.'!F33+'9GM.I.'!F33</f>
        <v>26238123</v>
      </c>
      <c r="G33" s="469">
        <f>'9GM.N.'!G33+'9GM.E.'!G33+'9GM.I.'!G33</f>
        <v>463917726</v>
      </c>
      <c r="H33" s="470">
        <f>'9GM.N.'!H33+'9GM.E.'!H33+'9GM.I.'!H33</f>
        <v>0</v>
      </c>
      <c r="I33" s="469">
        <f>'9GM.N.'!I33+'9GM.E.'!I33+'9GM.I.'!I33</f>
        <v>0</v>
      </c>
    </row>
    <row r="34" spans="1:9" s="273" customFormat="1" ht="20.25" customHeight="1" x14ac:dyDescent="0.2">
      <c r="A34" s="284">
        <v>18</v>
      </c>
      <c r="B34" s="457">
        <f>'9GM.N.'!B34+'9GM.E.'!B34+'9GM.I.'!B34</f>
        <v>4905643910</v>
      </c>
      <c r="C34" s="471">
        <f>'9GM.N.'!C34+'9GM.E.'!C34+'9GM.I.'!C34</f>
        <v>1818432459</v>
      </c>
      <c r="D34" s="457">
        <f>'9GM.N.'!D34+'9GM.E.'!D34+'9GM.I.'!D34</f>
        <v>11868235.639999999</v>
      </c>
      <c r="E34" s="459">
        <f>'9GM.N.'!E34+'9GM.E.'!E34+'9GM.I.'!E34</f>
        <v>865119.06</v>
      </c>
      <c r="F34" s="457">
        <f>'9GM.N.'!F34+'9GM.E.'!F34+'9GM.I.'!F34</f>
        <v>91696587</v>
      </c>
      <c r="G34" s="471">
        <f>'9GM.N.'!G34+'9GM.E.'!G34+'9GM.I.'!G34</f>
        <v>1872573666</v>
      </c>
      <c r="H34" s="472">
        <f>'9GM.N.'!H34+'9GM.E.'!H34+'9GM.I.'!H34</f>
        <v>466278</v>
      </c>
      <c r="I34" s="471">
        <f>'9GM.N.'!I34+'9GM.E.'!I34+'9GM.I.'!I34</f>
        <v>82909.64</v>
      </c>
    </row>
    <row r="35" spans="1:9" s="273" customFormat="1" ht="20.25" customHeight="1" x14ac:dyDescent="0.2">
      <c r="A35" s="280">
        <v>19</v>
      </c>
      <c r="B35" s="454">
        <f>'9GM.N.'!B35+'9GM.E.'!B35+'9GM.I.'!B35</f>
        <v>14312333452</v>
      </c>
      <c r="C35" s="469">
        <f>'9GM.N.'!C35+'9GM.E.'!C35+'9GM.I.'!C35</f>
        <v>5720273630</v>
      </c>
      <c r="D35" s="454">
        <f>'9GM.N.'!D35+'9GM.E.'!D35+'9GM.I.'!D35</f>
        <v>11034078.689999999</v>
      </c>
      <c r="E35" s="456">
        <f>'9GM.N.'!E35+'9GM.E.'!E35+'9GM.I.'!E35</f>
        <v>1588253.78</v>
      </c>
      <c r="F35" s="454">
        <f>'9GM.N.'!F35+'9GM.E.'!F35+'9GM.I.'!F35</f>
        <v>395757954</v>
      </c>
      <c r="G35" s="469">
        <f>'9GM.N.'!G35+'9GM.E.'!G35+'9GM.I.'!G35</f>
        <v>5919845239</v>
      </c>
      <c r="H35" s="470">
        <f>'9GM.N.'!H35+'9GM.E.'!H35+'9GM.I.'!H35</f>
        <v>191178</v>
      </c>
      <c r="I35" s="469">
        <f>'9GM.N.'!I35+'9GM.E.'!I35+'9GM.I.'!I35</f>
        <v>46294</v>
      </c>
    </row>
    <row r="36" spans="1:9" s="273" customFormat="1" ht="20.25" customHeight="1" x14ac:dyDescent="0.2">
      <c r="A36" s="284">
        <v>20</v>
      </c>
      <c r="B36" s="457">
        <f>'9GM.N.'!B36+'9GM.E.'!B36+'9GM.I.'!B36</f>
        <v>23869141300</v>
      </c>
      <c r="C36" s="471">
        <f>'9GM.N.'!C36+'9GM.E.'!C36+'9GM.I.'!C36</f>
        <v>9220422979</v>
      </c>
      <c r="D36" s="457">
        <f>'9GM.N.'!D36+'9GM.E.'!D36+'9GM.I.'!D36</f>
        <v>11587915.5</v>
      </c>
      <c r="E36" s="459">
        <f>'9GM.N.'!E36+'9GM.E.'!E36+'9GM.I.'!E36</f>
        <v>1657816.65</v>
      </c>
      <c r="F36" s="457">
        <f>'9GM.N.'!F36+'9GM.E.'!F36+'9GM.I.'!F36</f>
        <v>852285694</v>
      </c>
      <c r="G36" s="471">
        <f>'9GM.N.'!G36+'9GM.E.'!G36+'9GM.I.'!G36</f>
        <v>10111022679</v>
      </c>
      <c r="H36" s="472">
        <f>'9GM.N.'!H36+'9GM.E.'!H36+'9GM.I.'!H36</f>
        <v>329763</v>
      </c>
      <c r="I36" s="471">
        <f>'9GM.N.'!I36+'9GM.E.'!I36+'9GM.I.'!I36</f>
        <v>4675</v>
      </c>
    </row>
    <row r="37" spans="1:9" s="273" customFormat="1" ht="20.25" customHeight="1" x14ac:dyDescent="0.2">
      <c r="A37" s="280">
        <v>21</v>
      </c>
      <c r="B37" s="454">
        <f>'9GM.N.'!B37+'9GM.E.'!B37+'9GM.I.'!B37</f>
        <v>35861372063</v>
      </c>
      <c r="C37" s="469">
        <f>'9GM.N.'!C37+'9GM.E.'!C37+'9GM.I.'!C37</f>
        <v>12292566823</v>
      </c>
      <c r="D37" s="454">
        <f>'9GM.N.'!D37+'9GM.E.'!D37+'9GM.I.'!D37</f>
        <v>21193541.449999999</v>
      </c>
      <c r="E37" s="456">
        <f>'9GM.N.'!E37+'9GM.E.'!E37+'9GM.I.'!E37</f>
        <v>3192189.88</v>
      </c>
      <c r="F37" s="454">
        <f>'9GM.N.'!F37+'9GM.E.'!F37+'9GM.I.'!F37</f>
        <v>2106509099</v>
      </c>
      <c r="G37" s="469">
        <f>'9GM.N.'!G37+'9GM.E.'!G37+'9GM.I.'!G37</f>
        <v>14037651635</v>
      </c>
      <c r="H37" s="470">
        <f>'9GM.N.'!H37+'9GM.E.'!H37+'9GM.I.'!H37</f>
        <v>729189.4</v>
      </c>
      <c r="I37" s="469">
        <f>'9GM.N.'!I37+'9GM.E.'!I37+'9GM.I.'!I37</f>
        <v>88819.839999999997</v>
      </c>
    </row>
    <row r="38" spans="1:9" s="273" customFormat="1" ht="20.25" customHeight="1" x14ac:dyDescent="0.2">
      <c r="A38" s="284">
        <v>22</v>
      </c>
      <c r="B38" s="457">
        <f>'9GM.N.'!B38+'9GM.E.'!B38+'9GM.I.'!B38</f>
        <v>49396847852</v>
      </c>
      <c r="C38" s="471">
        <f>'9GM.N.'!C38+'9GM.E.'!C38+'9GM.I.'!C38</f>
        <v>22312034528</v>
      </c>
      <c r="D38" s="457">
        <f>'9GM.N.'!D38+'9GM.E.'!D38+'9GM.I.'!D38</f>
        <v>31735023.390000001</v>
      </c>
      <c r="E38" s="459">
        <f>'9GM.N.'!E38+'9GM.E.'!E38+'9GM.I.'!E38</f>
        <v>3276565.71</v>
      </c>
      <c r="F38" s="457">
        <f>'9GM.N.'!F38+'9GM.E.'!F38+'9GM.I.'!F38</f>
        <v>1894527435</v>
      </c>
      <c r="G38" s="471">
        <f>'9GM.N.'!G38+'9GM.E.'!G38+'9GM.I.'!G38</f>
        <v>18512463942</v>
      </c>
      <c r="H38" s="472">
        <f>'9GM.N.'!H38+'9GM.E.'!H38+'9GM.I.'!H38</f>
        <v>352500</v>
      </c>
      <c r="I38" s="471">
        <f>'9GM.N.'!I38+'9GM.E.'!I38+'9GM.I.'!I38</f>
        <v>1125854.76</v>
      </c>
    </row>
    <row r="39" spans="1:9" s="273" customFormat="1" ht="20.25" customHeight="1" x14ac:dyDescent="0.2">
      <c r="A39" s="280">
        <v>23</v>
      </c>
      <c r="B39" s="454">
        <f>'9GM.N.'!B39+'9GM.E.'!B39+'9GM.I.'!B39</f>
        <v>54324334799</v>
      </c>
      <c r="C39" s="469">
        <f>'9GM.N.'!C39+'9GM.E.'!C39+'9GM.I.'!C39</f>
        <v>18350528497</v>
      </c>
      <c r="D39" s="454">
        <f>'9GM.N.'!D39+'9GM.E.'!D39+'9GM.I.'!D39</f>
        <v>47591087.289999999</v>
      </c>
      <c r="E39" s="456">
        <f>'9GM.N.'!E39+'9GM.E.'!E39+'9GM.I.'!E39</f>
        <v>3743562.43</v>
      </c>
      <c r="F39" s="454">
        <f>'9GM.N.'!F39+'9GM.E.'!F39+'9GM.I.'!F39</f>
        <v>2379196391</v>
      </c>
      <c r="G39" s="469">
        <f>'9GM.N.'!G39+'9GM.E.'!G39+'9GM.I.'!G39</f>
        <v>24107857253</v>
      </c>
      <c r="H39" s="470">
        <f>'9GM.N.'!H39+'9GM.E.'!H39+'9GM.I.'!H39</f>
        <v>507577.8</v>
      </c>
      <c r="I39" s="469">
        <f>'9GM.N.'!I39+'9GM.E.'!I39+'9GM.I.'!I39</f>
        <v>4286300.58</v>
      </c>
    </row>
    <row r="40" spans="1:9" s="273" customFormat="1" ht="20.25" customHeight="1" x14ac:dyDescent="0.2">
      <c r="A40" s="284">
        <v>24</v>
      </c>
      <c r="B40" s="457">
        <f>'9GM.N.'!B40+'9GM.E.'!B40+'9GM.I.'!B40</f>
        <v>71557362095</v>
      </c>
      <c r="C40" s="471">
        <f>'9GM.N.'!C40+'9GM.E.'!C40+'9GM.I.'!C40</f>
        <v>24844731774</v>
      </c>
      <c r="D40" s="457">
        <f>'9GM.N.'!D40+'9GM.E.'!D40+'9GM.I.'!D40</f>
        <v>67849632.199999988</v>
      </c>
      <c r="E40" s="459">
        <f>'9GM.N.'!E40+'9GM.E.'!E40+'9GM.I.'!E40</f>
        <v>7732994.79</v>
      </c>
      <c r="F40" s="457">
        <f>'9GM.N.'!F40+'9GM.E.'!F40+'9GM.I.'!F40</f>
        <v>2997864592</v>
      </c>
      <c r="G40" s="471">
        <f>'9GM.N.'!G40+'9GM.E.'!G40+'9GM.I.'!G40</f>
        <v>31890612662</v>
      </c>
      <c r="H40" s="472">
        <f>'9GM.N.'!H40+'9GM.E.'!H40+'9GM.I.'!H40</f>
        <v>311358.8</v>
      </c>
      <c r="I40" s="471">
        <f>'9GM.N.'!I40+'9GM.E.'!I40+'9GM.I.'!I40</f>
        <v>6119752.3099999996</v>
      </c>
    </row>
    <row r="41" spans="1:9" s="273" customFormat="1" ht="20.25" customHeight="1" x14ac:dyDescent="0.2">
      <c r="A41" s="280">
        <v>25</v>
      </c>
      <c r="B41" s="454">
        <f>'9GM.N.'!B41+'9GM.E.'!B41+'9GM.I.'!B41</f>
        <v>86163776480</v>
      </c>
      <c r="C41" s="469">
        <f>'9GM.N.'!C41+'9GM.E.'!C41+'9GM.I.'!C41</f>
        <v>29272515246</v>
      </c>
      <c r="D41" s="454">
        <f>'9GM.N.'!D41+'9GM.E.'!D41+'9GM.I.'!D41</f>
        <v>55528812.879999995</v>
      </c>
      <c r="E41" s="456">
        <f>'9GM.N.'!E41+'9GM.E.'!E41+'9GM.I.'!E41</f>
        <v>6217875.29</v>
      </c>
      <c r="F41" s="454">
        <f>'9GM.N.'!F41+'9GM.E.'!F41+'9GM.I.'!F41</f>
        <v>3727174235</v>
      </c>
      <c r="G41" s="469">
        <f>'9GM.N.'!G41+'9GM.E.'!G41+'9GM.I.'!G41</f>
        <v>39248909984</v>
      </c>
      <c r="H41" s="470">
        <f>'9GM.N.'!H41+'9GM.E.'!H41+'9GM.I.'!H41</f>
        <v>175000</v>
      </c>
      <c r="I41" s="469">
        <f>'9GM.N.'!I41+'9GM.E.'!I41+'9GM.I.'!I41</f>
        <v>5884424.4000000004</v>
      </c>
    </row>
    <row r="42" spans="1:9" s="273" customFormat="1" ht="20.25" customHeight="1" x14ac:dyDescent="0.2">
      <c r="A42" s="284">
        <v>26</v>
      </c>
      <c r="B42" s="457">
        <f>'9GM.N.'!B42+'9GM.E.'!B42+'9GM.I.'!B42</f>
        <v>103314632580</v>
      </c>
      <c r="C42" s="471">
        <f>'9GM.N.'!C42+'9GM.E.'!C42+'9GM.I.'!C42</f>
        <v>34494920725</v>
      </c>
      <c r="D42" s="457">
        <f>'9GM.N.'!D42+'9GM.E.'!D42+'9GM.I.'!D42</f>
        <v>61512288.469999999</v>
      </c>
      <c r="E42" s="459">
        <f>'9GM.N.'!E42+'9GM.E.'!E42+'9GM.I.'!E42</f>
        <v>12650330.84</v>
      </c>
      <c r="F42" s="457">
        <f>'9GM.N.'!F42+'9GM.E.'!F42+'9GM.I.'!F42</f>
        <v>4242536820</v>
      </c>
      <c r="G42" s="471">
        <f>'9GM.N.'!G42+'9GM.E.'!G42+'9GM.I.'!G42</f>
        <v>46341594861</v>
      </c>
      <c r="H42" s="472">
        <f>'9GM.N.'!H42+'9GM.E.'!H42+'9GM.I.'!H42</f>
        <v>328192.8</v>
      </c>
      <c r="I42" s="471">
        <f>'9GM.N.'!I42+'9GM.E.'!I42+'9GM.I.'!I42</f>
        <v>2555191.4</v>
      </c>
    </row>
    <row r="43" spans="1:9" s="273" customFormat="1" ht="20.25" customHeight="1" x14ac:dyDescent="0.2">
      <c r="A43" s="280">
        <v>27</v>
      </c>
      <c r="B43" s="454">
        <f>'9GM.N.'!B43+'9GM.E.'!B43+'9GM.I.'!B43</f>
        <v>118437421630</v>
      </c>
      <c r="C43" s="469">
        <f>'9GM.N.'!C43+'9GM.E.'!C43+'9GM.I.'!C43</f>
        <v>38645053415</v>
      </c>
      <c r="D43" s="454">
        <f>'9GM.N.'!D43+'9GM.E.'!D43+'9GM.I.'!D43</f>
        <v>86466151.829999998</v>
      </c>
      <c r="E43" s="456">
        <f>'9GM.N.'!E43+'9GM.E.'!E43+'9GM.I.'!E43</f>
        <v>8646275.0800000001</v>
      </c>
      <c r="F43" s="454">
        <f>'9GM.N.'!F43+'9GM.E.'!F43+'9GM.I.'!F43</f>
        <v>4422888454</v>
      </c>
      <c r="G43" s="469">
        <f>'9GM.N.'!G43+'9GM.E.'!G43+'9GM.I.'!G43</f>
        <v>51509602943</v>
      </c>
      <c r="H43" s="470">
        <f>'9GM.N.'!H43+'9GM.E.'!H43+'9GM.I.'!H43</f>
        <v>315871.2</v>
      </c>
      <c r="I43" s="469">
        <f>'9GM.N.'!I43+'9GM.E.'!I43+'9GM.I.'!I43</f>
        <v>8185201.9000000004</v>
      </c>
    </row>
    <row r="44" spans="1:9" s="273" customFormat="1" ht="20.25" customHeight="1" x14ac:dyDescent="0.2">
      <c r="A44" s="284">
        <v>28</v>
      </c>
      <c r="B44" s="457">
        <f>'9GM.N.'!B44+'9GM.E.'!B44+'9GM.I.'!B44</f>
        <v>132517710750</v>
      </c>
      <c r="C44" s="471">
        <f>'9GM.N.'!C44+'9GM.E.'!C44+'9GM.I.'!C44</f>
        <v>41504494536</v>
      </c>
      <c r="D44" s="457">
        <f>'9GM.N.'!D44+'9GM.E.'!D44+'9GM.I.'!D44</f>
        <v>94450465.260000005</v>
      </c>
      <c r="E44" s="459">
        <f>'9GM.N.'!E44+'9GM.E.'!E44+'9GM.I.'!E44</f>
        <v>11656586.630000001</v>
      </c>
      <c r="F44" s="457">
        <f>'9GM.N.'!F44+'9GM.E.'!F44+'9GM.I.'!F44</f>
        <v>4960333977</v>
      </c>
      <c r="G44" s="471">
        <f>'9GM.N.'!G44+'9GM.E.'!G44+'9GM.I.'!G44</f>
        <v>57812207888</v>
      </c>
      <c r="H44" s="472">
        <f>'9GM.N.'!H44+'9GM.E.'!H44+'9GM.I.'!H44</f>
        <v>1078882</v>
      </c>
      <c r="I44" s="471">
        <f>'9GM.N.'!I44+'9GM.E.'!I44+'9GM.I.'!I44</f>
        <v>7806309.7400000002</v>
      </c>
    </row>
    <row r="45" spans="1:9" s="273" customFormat="1" ht="20.25" customHeight="1" x14ac:dyDescent="0.2">
      <c r="A45" s="280">
        <v>29</v>
      </c>
      <c r="B45" s="454">
        <f>'9GM.N.'!B45+'9GM.E.'!B45+'9GM.I.'!B45</f>
        <v>142849486507</v>
      </c>
      <c r="C45" s="469">
        <f>'9GM.N.'!C45+'9GM.E.'!C45+'9GM.I.'!C45</f>
        <v>43531878760</v>
      </c>
      <c r="D45" s="454">
        <f>'9GM.N.'!D45+'9GM.E.'!D45+'9GM.I.'!D45</f>
        <v>83555521.109999999</v>
      </c>
      <c r="E45" s="456">
        <f>'9GM.N.'!E45+'9GM.E.'!E45+'9GM.I.'!E45</f>
        <v>9809318.1799999997</v>
      </c>
      <c r="F45" s="454">
        <f>'9GM.N.'!F45+'9GM.E.'!F45+'9GM.I.'!F45</f>
        <v>5435396850</v>
      </c>
      <c r="G45" s="469">
        <f>'9GM.N.'!G45+'9GM.E.'!G45+'9GM.I.'!G45</f>
        <v>61204850154</v>
      </c>
      <c r="H45" s="470">
        <f>'9GM.N.'!H45+'9GM.E.'!H45+'9GM.I.'!H45</f>
        <v>1276455.8899999999</v>
      </c>
      <c r="I45" s="469">
        <f>'9GM.N.'!I45+'9GM.E.'!I45+'9GM.I.'!I45</f>
        <v>3858702.82</v>
      </c>
    </row>
    <row r="46" spans="1:9" s="273" customFormat="1" ht="20.25" customHeight="1" x14ac:dyDescent="0.2">
      <c r="A46" s="284">
        <v>30</v>
      </c>
      <c r="B46" s="457">
        <f>'9GM.N.'!B46+'9GM.E.'!B46+'9GM.I.'!B46</f>
        <v>148154808360</v>
      </c>
      <c r="C46" s="471">
        <f>'9GM.N.'!C46+'9GM.E.'!C46+'9GM.I.'!C46</f>
        <v>43585630788</v>
      </c>
      <c r="D46" s="457">
        <f>'9GM.N.'!D46+'9GM.E.'!D46+'9GM.I.'!D46</f>
        <v>93541924.260000005</v>
      </c>
      <c r="E46" s="459">
        <f>'9GM.N.'!E46+'9GM.E.'!E46+'9GM.I.'!E46</f>
        <v>13230476.15</v>
      </c>
      <c r="F46" s="457">
        <f>'9GM.N.'!F46+'9GM.E.'!F46+'9GM.I.'!F46</f>
        <v>5191392030</v>
      </c>
      <c r="G46" s="471">
        <f>'9GM.N.'!G46+'9GM.E.'!G46+'9GM.I.'!G46</f>
        <v>66337002600</v>
      </c>
      <c r="H46" s="472">
        <f>'9GM.N.'!H46+'9GM.E.'!H46+'9GM.I.'!H46</f>
        <v>340776.64</v>
      </c>
      <c r="I46" s="471">
        <f>'9GM.N.'!I46+'9GM.E.'!I46+'9GM.I.'!I46</f>
        <v>10560217.6</v>
      </c>
    </row>
    <row r="47" spans="1:9" s="273" customFormat="1" ht="20.25" customHeight="1" x14ac:dyDescent="0.2">
      <c r="A47" s="280">
        <v>31</v>
      </c>
      <c r="B47" s="454">
        <f>'9GM.N.'!B47+'9GM.E.'!B47+'9GM.I.'!B47</f>
        <v>155326540328</v>
      </c>
      <c r="C47" s="469">
        <f>'9GM.N.'!C47+'9GM.E.'!C47+'9GM.I.'!C47</f>
        <v>43305511014</v>
      </c>
      <c r="D47" s="454">
        <f>'9GM.N.'!D47+'9GM.E.'!D47+'9GM.I.'!D47</f>
        <v>104700476.89999999</v>
      </c>
      <c r="E47" s="456">
        <f>'9GM.N.'!E47+'9GM.E.'!E47+'9GM.I.'!E47</f>
        <v>15402841.859999999</v>
      </c>
      <c r="F47" s="454">
        <f>'9GM.N.'!F47+'9GM.E.'!F47+'9GM.I.'!F47</f>
        <v>5425846387</v>
      </c>
      <c r="G47" s="469">
        <f>'9GM.N.'!G47+'9GM.E.'!G47+'9GM.I.'!G47</f>
        <v>70603664149</v>
      </c>
      <c r="H47" s="470">
        <f>'9GM.N.'!H47+'9GM.E.'!H47+'9GM.I.'!H47</f>
        <v>1361373.64</v>
      </c>
      <c r="I47" s="469">
        <f>'9GM.N.'!I47+'9GM.E.'!I47+'9GM.I.'!I47</f>
        <v>10976273.51</v>
      </c>
    </row>
    <row r="48" spans="1:9" s="273" customFormat="1" ht="20.25" customHeight="1" x14ac:dyDescent="0.2">
      <c r="A48" s="284">
        <v>32</v>
      </c>
      <c r="B48" s="457">
        <f>'9GM.N.'!B48+'9GM.E.'!B48+'9GM.I.'!B48</f>
        <v>165609439958</v>
      </c>
      <c r="C48" s="471">
        <f>'9GM.N.'!C48+'9GM.E.'!C48+'9GM.I.'!C48</f>
        <v>45496920398</v>
      </c>
      <c r="D48" s="457">
        <f>'9GM.N.'!D48+'9GM.E.'!D48+'9GM.I.'!D48</f>
        <v>98233868.969999999</v>
      </c>
      <c r="E48" s="459">
        <f>'9GM.N.'!E48+'9GM.E.'!E48+'9GM.I.'!E48</f>
        <v>8193259.1600000001</v>
      </c>
      <c r="F48" s="457">
        <f>'9GM.N.'!F48+'9GM.E.'!F48+'9GM.I.'!F48</f>
        <v>5740774915</v>
      </c>
      <c r="G48" s="471">
        <f>'9GM.N.'!G48+'9GM.E.'!G48+'9GM.I.'!G48</f>
        <v>75208419787</v>
      </c>
      <c r="H48" s="472">
        <f>'9GM.N.'!H48+'9GM.E.'!H48+'9GM.I.'!H48</f>
        <v>997559.2</v>
      </c>
      <c r="I48" s="471">
        <f>'9GM.N.'!I48+'9GM.E.'!I48+'9GM.I.'!I48</f>
        <v>10630673.689999999</v>
      </c>
    </row>
    <row r="49" spans="1:9" s="273" customFormat="1" ht="20.25" customHeight="1" x14ac:dyDescent="0.2">
      <c r="A49" s="280">
        <v>33</v>
      </c>
      <c r="B49" s="454">
        <f>'9GM.N.'!B49+'9GM.E.'!B49+'9GM.I.'!B49</f>
        <v>174585142219</v>
      </c>
      <c r="C49" s="469">
        <f>'9GM.N.'!C49+'9GM.E.'!C49+'9GM.I.'!C49</f>
        <v>47092657661</v>
      </c>
      <c r="D49" s="454">
        <f>'9GM.N.'!D49+'9GM.E.'!D49+'9GM.I.'!D49</f>
        <v>117692756.61</v>
      </c>
      <c r="E49" s="456">
        <f>'9GM.N.'!E49+'9GM.E.'!E49+'9GM.I.'!E49</f>
        <v>9941197.1500000004</v>
      </c>
      <c r="F49" s="454">
        <f>'9GM.N.'!F49+'9GM.E.'!F49+'9GM.I.'!F49</f>
        <v>5872726473</v>
      </c>
      <c r="G49" s="469">
        <f>'9GM.N.'!G49+'9GM.E.'!G49+'9GM.I.'!G49</f>
        <v>80160077253</v>
      </c>
      <c r="H49" s="470">
        <f>'9GM.N.'!H49+'9GM.E.'!H49+'9GM.I.'!H49</f>
        <v>2013437.16</v>
      </c>
      <c r="I49" s="469">
        <f>'9GM.N.'!I49+'9GM.E.'!I49+'9GM.I.'!I49</f>
        <v>15990844.040000001</v>
      </c>
    </row>
    <row r="50" spans="1:9" s="273" customFormat="1" ht="20.25" customHeight="1" x14ac:dyDescent="0.2">
      <c r="A50" s="284">
        <v>34</v>
      </c>
      <c r="B50" s="457">
        <f>'9GM.N.'!B50+'9GM.E.'!B50+'9GM.I.'!B50</f>
        <v>180088670820</v>
      </c>
      <c r="C50" s="471">
        <f>'9GM.N.'!C50+'9GM.E.'!C50+'9GM.I.'!C50</f>
        <v>48100026802</v>
      </c>
      <c r="D50" s="457">
        <f>'9GM.N.'!D50+'9GM.E.'!D50+'9GM.I.'!D50</f>
        <v>243986476.44000003</v>
      </c>
      <c r="E50" s="459">
        <f>'9GM.N.'!E50+'9GM.E.'!E50+'9GM.I.'!E50</f>
        <v>13104545.859999999</v>
      </c>
      <c r="F50" s="457">
        <f>'9GM.N.'!F50+'9GM.E.'!F50+'9GM.I.'!F50</f>
        <v>6232568950</v>
      </c>
      <c r="G50" s="471">
        <f>'9GM.N.'!G50+'9GM.E.'!G50+'9GM.I.'!G50</f>
        <v>83571734153</v>
      </c>
      <c r="H50" s="472">
        <f>'9GM.N.'!H50+'9GM.E.'!H50+'9GM.I.'!H50</f>
        <v>921159.23</v>
      </c>
      <c r="I50" s="471">
        <f>'9GM.N.'!I50+'9GM.E.'!I50+'9GM.I.'!I50</f>
        <v>158182840.75999999</v>
      </c>
    </row>
    <row r="51" spans="1:9" s="273" customFormat="1" ht="20.25" customHeight="1" x14ac:dyDescent="0.2">
      <c r="A51" s="280">
        <v>35</v>
      </c>
      <c r="B51" s="454">
        <f>'9GM.N.'!B51+'9GM.E.'!B51+'9GM.I.'!B51</f>
        <v>182572088677</v>
      </c>
      <c r="C51" s="469">
        <f>'9GM.N.'!C51+'9GM.E.'!C51+'9GM.I.'!C51</f>
        <v>47406977617</v>
      </c>
      <c r="D51" s="454">
        <f>'9GM.N.'!D51+'9GM.E.'!D51+'9GM.I.'!D51</f>
        <v>123780539.61</v>
      </c>
      <c r="E51" s="456">
        <f>'9GM.N.'!E51+'9GM.E.'!E51+'9GM.I.'!E51</f>
        <v>10779025.68</v>
      </c>
      <c r="F51" s="454">
        <f>'9GM.N.'!F51+'9GM.E.'!F51+'9GM.I.'!F51</f>
        <v>6248334806</v>
      </c>
      <c r="G51" s="469">
        <f>'9GM.N.'!G51+'9GM.E.'!G51+'9GM.I.'!G51</f>
        <v>84028904685</v>
      </c>
      <c r="H51" s="470">
        <f>'9GM.N.'!H51+'9GM.E.'!H51+'9GM.I.'!H51</f>
        <v>576009.35</v>
      </c>
      <c r="I51" s="469">
        <f>'9GM.N.'!I51+'9GM.E.'!I51+'9GM.I.'!I51</f>
        <v>24291592.289999999</v>
      </c>
    </row>
    <row r="52" spans="1:9" s="273" customFormat="1" ht="20.25" customHeight="1" x14ac:dyDescent="0.2">
      <c r="A52" s="284">
        <v>36</v>
      </c>
      <c r="B52" s="457">
        <f>'9GM.N.'!B52+'9GM.E.'!B52+'9GM.I.'!B52</f>
        <v>190058442856</v>
      </c>
      <c r="C52" s="471">
        <f>'9GM.N.'!C52+'9GM.E.'!C52+'9GM.I.'!C52</f>
        <v>47866195457</v>
      </c>
      <c r="D52" s="457">
        <f>'9GM.N.'!D52+'9GM.E.'!D52+'9GM.I.'!D52</f>
        <v>198849495.19999999</v>
      </c>
      <c r="E52" s="459">
        <f>'9GM.N.'!E52+'9GM.E.'!E52+'9GM.I.'!E52</f>
        <v>9021888.9199999999</v>
      </c>
      <c r="F52" s="457">
        <f>'9GM.N.'!F52+'9GM.E.'!F52+'9GM.I.'!F52</f>
        <v>6206461087</v>
      </c>
      <c r="G52" s="471">
        <f>'9GM.N.'!G52+'9GM.E.'!G52+'9GM.I.'!G52</f>
        <v>86100333481</v>
      </c>
      <c r="H52" s="472">
        <f>'9GM.N.'!H52+'9GM.E.'!H52+'9GM.I.'!H52</f>
        <v>841831.47</v>
      </c>
      <c r="I52" s="471">
        <f>'9GM.N.'!I52+'9GM.E.'!I52+'9GM.I.'!I52</f>
        <v>33266178.329999998</v>
      </c>
    </row>
    <row r="53" spans="1:9" s="273" customFormat="1" ht="20.25" customHeight="1" x14ac:dyDescent="0.2">
      <c r="A53" s="280">
        <v>37</v>
      </c>
      <c r="B53" s="454">
        <f>'9GM.N.'!B53+'9GM.E.'!B53+'9GM.I.'!B53</f>
        <v>184986339932</v>
      </c>
      <c r="C53" s="469">
        <f>'9GM.N.'!C53+'9GM.E.'!C53+'9GM.I.'!C53</f>
        <v>45948389838</v>
      </c>
      <c r="D53" s="454">
        <f>'9GM.N.'!D53+'9GM.E.'!D53+'9GM.I.'!D53</f>
        <v>325039168.90999997</v>
      </c>
      <c r="E53" s="456">
        <f>'9GM.N.'!E53+'9GM.E.'!E53+'9GM.I.'!E53</f>
        <v>14345294.119999999</v>
      </c>
      <c r="F53" s="454">
        <f>'9GM.N.'!F53+'9GM.E.'!F53+'9GM.I.'!F53</f>
        <v>6187019989</v>
      </c>
      <c r="G53" s="469">
        <f>'9GM.N.'!G53+'9GM.E.'!G53+'9GM.I.'!G53</f>
        <v>83916239494</v>
      </c>
      <c r="H53" s="470">
        <f>'9GM.N.'!H53+'9GM.E.'!H53+'9GM.I.'!H53</f>
        <v>653788</v>
      </c>
      <c r="I53" s="469">
        <f>'9GM.N.'!I53+'9GM.E.'!I53+'9GM.I.'!I53</f>
        <v>40634441.030000001</v>
      </c>
    </row>
    <row r="54" spans="1:9" s="273" customFormat="1" ht="20.25" customHeight="1" x14ac:dyDescent="0.2">
      <c r="A54" s="284">
        <v>38</v>
      </c>
      <c r="B54" s="457">
        <f>'9GM.N.'!B54+'9GM.E.'!B54+'9GM.I.'!B54</f>
        <v>192740602074</v>
      </c>
      <c r="C54" s="471">
        <f>'9GM.N.'!C54+'9GM.E.'!C54+'9GM.I.'!C54</f>
        <v>47834501255</v>
      </c>
      <c r="D54" s="457">
        <f>'9GM.N.'!D54+'9GM.E.'!D54+'9GM.I.'!D54</f>
        <v>193266791.53999999</v>
      </c>
      <c r="E54" s="459">
        <f>'9GM.N.'!E54+'9GM.E.'!E54+'9GM.I.'!E54</f>
        <v>8921593.4199999999</v>
      </c>
      <c r="F54" s="457">
        <f>'9GM.N.'!F54+'9GM.E.'!F54+'9GM.I.'!F54</f>
        <v>6602934694</v>
      </c>
      <c r="G54" s="471">
        <f>'9GM.N.'!G54+'9GM.E.'!G54+'9GM.I.'!G54</f>
        <v>87971856998</v>
      </c>
      <c r="H54" s="472">
        <f>'9GM.N.'!H54+'9GM.E.'!H54+'9GM.I.'!H54</f>
        <v>2221843.4500000002</v>
      </c>
      <c r="I54" s="471">
        <f>'9GM.N.'!I54+'9GM.E.'!I54+'9GM.I.'!I54</f>
        <v>32405371.68</v>
      </c>
    </row>
    <row r="55" spans="1:9" s="273" customFormat="1" ht="20.25" customHeight="1" x14ac:dyDescent="0.2">
      <c r="A55" s="280">
        <v>39</v>
      </c>
      <c r="B55" s="454">
        <f>'9GM.N.'!B55+'9GM.E.'!B55+'9GM.I.'!B55</f>
        <v>196201647364</v>
      </c>
      <c r="C55" s="469">
        <f>'9GM.N.'!C55+'9GM.E.'!C55+'9GM.I.'!C55</f>
        <v>47745713368</v>
      </c>
      <c r="D55" s="454">
        <f>'9GM.N.'!D55+'9GM.E.'!D55+'9GM.I.'!D55</f>
        <v>151341715.44</v>
      </c>
      <c r="E55" s="456">
        <f>'9GM.N.'!E55+'9GM.E.'!E55+'9GM.I.'!E55</f>
        <v>8778572.1099999994</v>
      </c>
      <c r="F55" s="454">
        <f>'9GM.N.'!F55+'9GM.E.'!F55+'9GM.I.'!F55</f>
        <v>6832424774</v>
      </c>
      <c r="G55" s="469">
        <f>'9GM.N.'!G55+'9GM.E.'!G55+'9GM.I.'!G55</f>
        <v>86518213887</v>
      </c>
      <c r="H55" s="470">
        <f>'9GM.N.'!H55+'9GM.E.'!H55+'9GM.I.'!H55</f>
        <v>569732.42000000004</v>
      </c>
      <c r="I55" s="469">
        <f>'9GM.N.'!I55+'9GM.E.'!I55+'9GM.I.'!I55</f>
        <v>27959287.77</v>
      </c>
    </row>
    <row r="56" spans="1:9" s="273" customFormat="1" ht="20.25" customHeight="1" x14ac:dyDescent="0.2">
      <c r="A56" s="284">
        <v>40</v>
      </c>
      <c r="B56" s="457">
        <f>'9GM.N.'!B56+'9GM.E.'!B56+'9GM.I.'!B56</f>
        <v>197566884157</v>
      </c>
      <c r="C56" s="471">
        <f>'9GM.N.'!C56+'9GM.E.'!C56+'9GM.I.'!C56</f>
        <v>46936734713</v>
      </c>
      <c r="D56" s="457">
        <f>'9GM.N.'!D56+'9GM.E.'!D56+'9GM.I.'!D56</f>
        <v>176774407.28</v>
      </c>
      <c r="E56" s="459">
        <f>'9GM.N.'!E56+'9GM.E.'!E56+'9GM.I.'!E56</f>
        <v>19691413.149999999</v>
      </c>
      <c r="F56" s="457">
        <f>'9GM.N.'!F56+'9GM.E.'!F56+'9GM.I.'!F56</f>
        <v>6759328400</v>
      </c>
      <c r="G56" s="471">
        <f>'9GM.N.'!G56+'9GM.E.'!G56+'9GM.I.'!G56</f>
        <v>86662517619</v>
      </c>
      <c r="H56" s="472">
        <f>'9GM.N.'!H56+'9GM.E.'!H56+'9GM.I.'!H56</f>
        <v>1067183.2</v>
      </c>
      <c r="I56" s="471">
        <f>'9GM.N.'!I56+'9GM.E.'!I56+'9GM.I.'!I56</f>
        <v>46272032.990000002</v>
      </c>
    </row>
    <row r="57" spans="1:9" s="273" customFormat="1" ht="20.25" customHeight="1" x14ac:dyDescent="0.2">
      <c r="A57" s="280">
        <v>41</v>
      </c>
      <c r="B57" s="454">
        <f>'9GM.N.'!B57+'9GM.E.'!B57+'9GM.I.'!B57</f>
        <v>203719340922</v>
      </c>
      <c r="C57" s="469">
        <f>'9GM.N.'!C57+'9GM.E.'!C57+'9GM.I.'!C57</f>
        <v>46975609982</v>
      </c>
      <c r="D57" s="454">
        <f>'9GM.N.'!D57+'9GM.E.'!D57+'9GM.I.'!D57</f>
        <v>194473631.22999999</v>
      </c>
      <c r="E57" s="456">
        <f>'9GM.N.'!E57+'9GM.E.'!E57+'9GM.I.'!E57</f>
        <v>10862667.26</v>
      </c>
      <c r="F57" s="454">
        <f>'9GM.N.'!F57+'9GM.E.'!F57+'9GM.I.'!F57</f>
        <v>6902712547</v>
      </c>
      <c r="G57" s="469">
        <f>'9GM.N.'!G57+'9GM.E.'!G57+'9GM.I.'!G57</f>
        <v>88742521916</v>
      </c>
      <c r="H57" s="470">
        <f>'9GM.N.'!H57+'9GM.E.'!H57+'9GM.I.'!H57</f>
        <v>1364656.4</v>
      </c>
      <c r="I57" s="469">
        <f>'9GM.N.'!I57+'9GM.E.'!I57+'9GM.I.'!I57</f>
        <v>47924346.719999999</v>
      </c>
    </row>
    <row r="58" spans="1:9" s="273" customFormat="1" ht="20.25" customHeight="1" x14ac:dyDescent="0.2">
      <c r="A58" s="284">
        <v>42</v>
      </c>
      <c r="B58" s="457">
        <f>'9GM.N.'!B58+'9GM.E.'!B58+'9GM.I.'!B58</f>
        <v>209466252027</v>
      </c>
      <c r="C58" s="471">
        <f>'9GM.N.'!C58+'9GM.E.'!C58+'9GM.I.'!C58</f>
        <v>48073439711</v>
      </c>
      <c r="D58" s="457">
        <f>'9GM.N.'!D58+'9GM.E.'!D58+'9GM.I.'!D58</f>
        <v>232822954.19</v>
      </c>
      <c r="E58" s="459">
        <f>'9GM.N.'!E58+'9GM.E.'!E58+'9GM.I.'!E58</f>
        <v>14454562.130000001</v>
      </c>
      <c r="F58" s="457">
        <f>'9GM.N.'!F58+'9GM.E.'!F58+'9GM.I.'!F58</f>
        <v>6900787336</v>
      </c>
      <c r="G58" s="471">
        <f>'9GM.N.'!G58+'9GM.E.'!G58+'9GM.I.'!G58</f>
        <v>89570816220</v>
      </c>
      <c r="H58" s="472">
        <f>'9GM.N.'!H58+'9GM.E.'!H58+'9GM.I.'!H58</f>
        <v>2505325.56</v>
      </c>
      <c r="I58" s="471">
        <f>'9GM.N.'!I58+'9GM.E.'!I58+'9GM.I.'!I58</f>
        <v>61860434.030000001</v>
      </c>
    </row>
    <row r="59" spans="1:9" s="273" customFormat="1" ht="20.25" customHeight="1" x14ac:dyDescent="0.2">
      <c r="A59" s="280">
        <v>43</v>
      </c>
      <c r="B59" s="454">
        <f>'9GM.N.'!B59+'9GM.E.'!B59+'9GM.I.'!B59</f>
        <v>211290527802</v>
      </c>
      <c r="C59" s="469">
        <f>'9GM.N.'!C59+'9GM.E.'!C59+'9GM.I.'!C59</f>
        <v>48760657147</v>
      </c>
      <c r="D59" s="454">
        <f>'9GM.N.'!D59+'9GM.E.'!D59+'9GM.I.'!D59</f>
        <v>244212872.59999999</v>
      </c>
      <c r="E59" s="456">
        <f>'9GM.N.'!E59+'9GM.E.'!E59+'9GM.I.'!E59</f>
        <v>9692328.6699999999</v>
      </c>
      <c r="F59" s="454">
        <f>'9GM.N.'!F59+'9GM.E.'!F59+'9GM.I.'!F59</f>
        <v>7173162836</v>
      </c>
      <c r="G59" s="469">
        <f>'9GM.N.'!G59+'9GM.E.'!G59+'9GM.I.'!G59</f>
        <v>89941561218</v>
      </c>
      <c r="H59" s="470">
        <f>'9GM.N.'!H59+'9GM.E.'!H59+'9GM.I.'!H59</f>
        <v>359592</v>
      </c>
      <c r="I59" s="469">
        <f>'9GM.N.'!I59+'9GM.E.'!I59+'9GM.I.'!I59</f>
        <v>86668093.189999998</v>
      </c>
    </row>
    <row r="60" spans="1:9" s="273" customFormat="1" ht="20.25" customHeight="1" x14ac:dyDescent="0.2">
      <c r="A60" s="284">
        <v>44</v>
      </c>
      <c r="B60" s="457">
        <f>'9GM.N.'!B60+'9GM.E.'!B60+'9GM.I.'!B60</f>
        <v>213190467601</v>
      </c>
      <c r="C60" s="471">
        <f>'9GM.N.'!C60+'9GM.E.'!C60+'9GM.I.'!C60</f>
        <v>47198048897</v>
      </c>
      <c r="D60" s="457">
        <f>'9GM.N.'!D60+'9GM.E.'!D60+'9GM.I.'!D60</f>
        <v>276805481.08999997</v>
      </c>
      <c r="E60" s="459">
        <f>'9GM.N.'!E60+'9GM.E.'!E60+'9GM.I.'!E60</f>
        <v>7751534.1600000001</v>
      </c>
      <c r="F60" s="457">
        <f>'9GM.N.'!F60+'9GM.E.'!F60+'9GM.I.'!F60</f>
        <v>6885140262</v>
      </c>
      <c r="G60" s="471">
        <f>'9GM.N.'!G60+'9GM.E.'!G60+'9GM.I.'!G60</f>
        <v>89730810962</v>
      </c>
      <c r="H60" s="472">
        <f>'9GM.N.'!H60+'9GM.E.'!H60+'9GM.I.'!H60</f>
        <v>370338</v>
      </c>
      <c r="I60" s="471">
        <f>'9GM.N.'!I60+'9GM.E.'!I60+'9GM.I.'!I60</f>
        <v>63879948.659999996</v>
      </c>
    </row>
    <row r="61" spans="1:9" s="273" customFormat="1" ht="20.25" customHeight="1" x14ac:dyDescent="0.2">
      <c r="A61" s="280">
        <v>45</v>
      </c>
      <c r="B61" s="454">
        <f>'9GM.N.'!B61+'9GM.E.'!B61+'9GM.I.'!B61</f>
        <v>240284164649</v>
      </c>
      <c r="C61" s="469">
        <f>'9GM.N.'!C61+'9GM.E.'!C61+'9GM.I.'!C61</f>
        <v>45252004333</v>
      </c>
      <c r="D61" s="454">
        <f>'9GM.N.'!D61+'9GM.E.'!D61+'9GM.I.'!D61</f>
        <v>244756745.46000001</v>
      </c>
      <c r="E61" s="456">
        <f>'9GM.N.'!E61+'9GM.E.'!E61+'9GM.I.'!E61</f>
        <v>11937244.57</v>
      </c>
      <c r="F61" s="454">
        <f>'9GM.N.'!F61+'9GM.E.'!F61+'9GM.I.'!F61</f>
        <v>6625015848</v>
      </c>
      <c r="G61" s="469">
        <f>'9GM.N.'!G61+'9GM.E.'!G61+'9GM.I.'!G61</f>
        <v>85648493254</v>
      </c>
      <c r="H61" s="470">
        <f>'9GM.N.'!H61+'9GM.E.'!H61+'9GM.I.'!H61</f>
        <v>1063613.3600000001</v>
      </c>
      <c r="I61" s="469">
        <f>'9GM.N.'!I61+'9GM.E.'!I61+'9GM.I.'!I61</f>
        <v>78912878.060000002</v>
      </c>
    </row>
    <row r="62" spans="1:9" s="273" customFormat="1" ht="20.25" customHeight="1" x14ac:dyDescent="0.2">
      <c r="A62" s="284">
        <v>46</v>
      </c>
      <c r="B62" s="457">
        <f>'9GM.N.'!B62+'9GM.E.'!B62+'9GM.I.'!B62</f>
        <v>226089070219</v>
      </c>
      <c r="C62" s="471">
        <f>'9GM.N.'!C62+'9GM.E.'!C62+'9GM.I.'!C62</f>
        <v>60908889645</v>
      </c>
      <c r="D62" s="457">
        <f>'9GM.N.'!D62+'9GM.E.'!D62+'9GM.I.'!D62</f>
        <v>278821543.68000001</v>
      </c>
      <c r="E62" s="459">
        <f>'9GM.N.'!E62+'9GM.E.'!E62+'9GM.I.'!E62</f>
        <v>12625176.470000001</v>
      </c>
      <c r="F62" s="457">
        <f>'9GM.N.'!F62+'9GM.E.'!F62+'9GM.I.'!F62</f>
        <v>6462673300</v>
      </c>
      <c r="G62" s="471">
        <f>'9GM.N.'!G62+'9GM.E.'!G62+'9GM.I.'!G62</f>
        <v>82717890100</v>
      </c>
      <c r="H62" s="472">
        <f>'9GM.N.'!H62+'9GM.E.'!H62+'9GM.I.'!H62</f>
        <v>801263.8</v>
      </c>
      <c r="I62" s="471">
        <f>'9GM.N.'!I62+'9GM.E.'!I62+'9GM.I.'!I62</f>
        <v>99660458.829999998</v>
      </c>
    </row>
    <row r="63" spans="1:9" s="273" customFormat="1" ht="20.25" customHeight="1" x14ac:dyDescent="0.2">
      <c r="A63" s="280">
        <v>47</v>
      </c>
      <c r="B63" s="454">
        <f>'9GM.N.'!B63+'9GM.E.'!B63+'9GM.I.'!B63</f>
        <v>189529671611</v>
      </c>
      <c r="C63" s="469">
        <f>'9GM.N.'!C63+'9GM.E.'!C63+'9GM.I.'!C63</f>
        <v>40965650451</v>
      </c>
      <c r="D63" s="454">
        <f>'9GM.N.'!D63+'9GM.E.'!D63+'9GM.I.'!D63</f>
        <v>229271184.70000002</v>
      </c>
      <c r="E63" s="456">
        <f>'9GM.N.'!E63+'9GM.E.'!E63+'9GM.I.'!E63</f>
        <v>8110576.3499999996</v>
      </c>
      <c r="F63" s="454">
        <f>'9GM.N.'!F63+'9GM.E.'!F63+'9GM.I.'!F63</f>
        <v>6342539013</v>
      </c>
      <c r="G63" s="469">
        <f>'9GM.N.'!G63+'9GM.E.'!G63+'9GM.I.'!G63</f>
        <v>74647974510</v>
      </c>
      <c r="H63" s="470">
        <f>'9GM.N.'!H63+'9GM.E.'!H63+'9GM.I.'!H63</f>
        <v>1010785</v>
      </c>
      <c r="I63" s="469">
        <f>'9GM.N.'!I63+'9GM.E.'!I63+'9GM.I.'!I63</f>
        <v>103171789.95999999</v>
      </c>
    </row>
    <row r="64" spans="1:9" s="273" customFormat="1" ht="20.25" customHeight="1" x14ac:dyDescent="0.2">
      <c r="A64" s="284">
        <v>48</v>
      </c>
      <c r="B64" s="457">
        <f>'9GM.N.'!B64+'9GM.E.'!B64+'9GM.I.'!B64</f>
        <v>195200150459</v>
      </c>
      <c r="C64" s="471">
        <f>'9GM.N.'!C64+'9GM.E.'!C64+'9GM.I.'!C64</f>
        <v>38520080291</v>
      </c>
      <c r="D64" s="457">
        <f>'9GM.N.'!D64+'9GM.E.'!D64+'9GM.I.'!D64</f>
        <v>303024439.42999995</v>
      </c>
      <c r="E64" s="459">
        <f>'9GM.N.'!E64+'9GM.E.'!E64+'9GM.I.'!E64</f>
        <v>16368760.689999999</v>
      </c>
      <c r="F64" s="457">
        <f>'9GM.N.'!F64+'9GM.E.'!F64+'9GM.I.'!F64</f>
        <v>6171340154</v>
      </c>
      <c r="G64" s="471">
        <f>'9GM.N.'!G64+'9GM.E.'!G64+'9GM.I.'!G64</f>
        <v>70271778101</v>
      </c>
      <c r="H64" s="472">
        <f>'9GM.N.'!H64+'9GM.E.'!H64+'9GM.I.'!H64</f>
        <v>1735182.75</v>
      </c>
      <c r="I64" s="471">
        <f>'9GM.N.'!I64+'9GM.E.'!I64+'9GM.I.'!I64</f>
        <v>95613494.969999999</v>
      </c>
    </row>
    <row r="65" spans="1:9" s="273" customFormat="1" ht="20.25" customHeight="1" x14ac:dyDescent="0.2">
      <c r="A65" s="280">
        <v>49</v>
      </c>
      <c r="B65" s="454">
        <f>'9GM.N.'!B65+'9GM.E.'!B65+'9GM.I.'!B65</f>
        <v>183262185053</v>
      </c>
      <c r="C65" s="469">
        <f>'9GM.N.'!C65+'9GM.E.'!C65+'9GM.I.'!C65</f>
        <v>35229067578</v>
      </c>
      <c r="D65" s="454">
        <f>'9GM.N.'!D65+'9GM.E.'!D65+'9GM.I.'!D65</f>
        <v>329401254.82999998</v>
      </c>
      <c r="E65" s="456">
        <f>'9GM.N.'!E65+'9GM.E.'!E65+'9GM.I.'!E65</f>
        <v>9391387.3800000008</v>
      </c>
      <c r="F65" s="454">
        <f>'9GM.N.'!F65+'9GM.E.'!F65+'9GM.I.'!F65</f>
        <v>6007497997</v>
      </c>
      <c r="G65" s="469">
        <f>'9GM.N.'!G65+'9GM.E.'!G65+'9GM.I.'!G65</f>
        <v>65818822048</v>
      </c>
      <c r="H65" s="470">
        <f>'9GM.N.'!H65+'9GM.E.'!H65+'9GM.I.'!H65</f>
        <v>1045053.36</v>
      </c>
      <c r="I65" s="469">
        <f>'9GM.N.'!I65+'9GM.E.'!I65+'9GM.I.'!I65</f>
        <v>145216955.06999999</v>
      </c>
    </row>
    <row r="66" spans="1:9" s="273" customFormat="1" ht="20.25" customHeight="1" x14ac:dyDescent="0.2">
      <c r="A66" s="284">
        <v>50</v>
      </c>
      <c r="B66" s="457">
        <f>'9GM.N.'!B66+'9GM.E.'!B66+'9GM.I.'!B66</f>
        <v>177586191466</v>
      </c>
      <c r="C66" s="471">
        <f>'9GM.N.'!C66+'9GM.E.'!C66+'9GM.I.'!C66</f>
        <v>34138746321</v>
      </c>
      <c r="D66" s="457">
        <f>'9GM.N.'!D66+'9GM.E.'!D66+'9GM.I.'!D66</f>
        <v>375809234.54000002</v>
      </c>
      <c r="E66" s="459">
        <f>'9GM.N.'!E66+'9GM.E.'!E66+'9GM.I.'!E66</f>
        <v>7382120.1699999999</v>
      </c>
      <c r="F66" s="457">
        <f>'9GM.N.'!F66+'9GM.E.'!F66+'9GM.I.'!F66</f>
        <v>5887326862</v>
      </c>
      <c r="G66" s="471">
        <f>'9GM.N.'!G66+'9GM.E.'!G66+'9GM.I.'!G66</f>
        <v>62398311120</v>
      </c>
      <c r="H66" s="472">
        <f>'9GM.N.'!H66+'9GM.E.'!H66+'9GM.I.'!H66</f>
        <v>1258586</v>
      </c>
      <c r="I66" s="471">
        <f>'9GM.N.'!I66+'9GM.E.'!I66+'9GM.I.'!I66</f>
        <v>145089678.49000001</v>
      </c>
    </row>
    <row r="67" spans="1:9" s="273" customFormat="1" ht="20.25" customHeight="1" x14ac:dyDescent="0.2">
      <c r="A67" s="280">
        <v>51</v>
      </c>
      <c r="B67" s="454">
        <f>'9GM.N.'!B67+'9GM.E.'!B67+'9GM.I.'!B67</f>
        <v>192169428095</v>
      </c>
      <c r="C67" s="469">
        <f>'9GM.N.'!C67+'9GM.E.'!C67+'9GM.I.'!C67</f>
        <v>33416665431</v>
      </c>
      <c r="D67" s="454">
        <f>'9GM.N.'!D67+'9GM.E.'!D67+'9GM.I.'!D67</f>
        <v>381400036.27999997</v>
      </c>
      <c r="E67" s="456">
        <f>'9GM.N.'!E67+'9GM.E.'!E67+'9GM.I.'!E67</f>
        <v>12697358.549999999</v>
      </c>
      <c r="F67" s="454">
        <f>'9GM.N.'!F67+'9GM.E.'!F67+'9GM.I.'!F67</f>
        <v>5696811466</v>
      </c>
      <c r="G67" s="469">
        <f>'9GM.N.'!G67+'9GM.E.'!G67+'9GM.I.'!G67</f>
        <v>75985763762</v>
      </c>
      <c r="H67" s="470">
        <f>'9GM.N.'!H67+'9GM.E.'!H67+'9GM.I.'!H67</f>
        <v>1119653.33</v>
      </c>
      <c r="I67" s="469">
        <f>'9GM.N.'!I67+'9GM.E.'!I67+'9GM.I.'!I67</f>
        <v>167730328.47999999</v>
      </c>
    </row>
    <row r="68" spans="1:9" s="273" customFormat="1" ht="20.25" customHeight="1" x14ac:dyDescent="0.2">
      <c r="A68" s="284">
        <v>52</v>
      </c>
      <c r="B68" s="457">
        <f>'9GM.N.'!B68+'9GM.E.'!B68+'9GM.I.'!B68</f>
        <v>172215057955</v>
      </c>
      <c r="C68" s="471">
        <f>'9GM.N.'!C68+'9GM.E.'!C68+'9GM.I.'!C68</f>
        <v>31631918396</v>
      </c>
      <c r="D68" s="457">
        <f>'9GM.N.'!D68+'9GM.E.'!D68+'9GM.I.'!D68</f>
        <v>408284432.81999999</v>
      </c>
      <c r="E68" s="459">
        <f>'9GM.N.'!E68+'9GM.E.'!E68+'9GM.I.'!E68</f>
        <v>13508644.789999999</v>
      </c>
      <c r="F68" s="457">
        <f>'9GM.N.'!F68+'9GM.E.'!F68+'9GM.I.'!F68</f>
        <v>5416372678</v>
      </c>
      <c r="G68" s="471">
        <f>'9GM.N.'!G68+'9GM.E.'!G68+'9GM.I.'!G68</f>
        <v>57390347731</v>
      </c>
      <c r="H68" s="472">
        <f>'9GM.N.'!H68+'9GM.E.'!H68+'9GM.I.'!H68</f>
        <v>6134211.4000000004</v>
      </c>
      <c r="I68" s="471">
        <f>'9GM.N.'!I68+'9GM.E.'!I68+'9GM.I.'!I68</f>
        <v>200389673.02000001</v>
      </c>
    </row>
    <row r="69" spans="1:9" s="273" customFormat="1" ht="20.25" customHeight="1" x14ac:dyDescent="0.2">
      <c r="A69" s="280">
        <v>53</v>
      </c>
      <c r="B69" s="454">
        <f>'9GM.N.'!B69+'9GM.E.'!B69+'9GM.I.'!B69</f>
        <v>164303785805</v>
      </c>
      <c r="C69" s="469">
        <f>'9GM.N.'!C69+'9GM.E.'!C69+'9GM.I.'!C69</f>
        <v>30303388447</v>
      </c>
      <c r="D69" s="454">
        <f>'9GM.N.'!D69+'9GM.E.'!D69+'9GM.I.'!D69</f>
        <v>431309850.38999999</v>
      </c>
      <c r="E69" s="456">
        <f>'9GM.N.'!E69+'9GM.E.'!E69+'9GM.I.'!E69</f>
        <v>12011376.41</v>
      </c>
      <c r="F69" s="454">
        <f>'9GM.N.'!F69+'9GM.E.'!F69+'9GM.I.'!F69</f>
        <v>5320685679</v>
      </c>
      <c r="G69" s="469">
        <f>'9GM.N.'!G69+'9GM.E.'!G69+'9GM.I.'!G69</f>
        <v>54289037026</v>
      </c>
      <c r="H69" s="470">
        <f>'9GM.N.'!H69+'9GM.E.'!H69+'9GM.I.'!H69</f>
        <v>1401600.36</v>
      </c>
      <c r="I69" s="469">
        <f>'9GM.N.'!I69+'9GM.E.'!I69+'9GM.I.'!I69</f>
        <v>189862778.83000001</v>
      </c>
    </row>
    <row r="70" spans="1:9" s="273" customFormat="1" ht="20.25" customHeight="1" x14ac:dyDescent="0.2">
      <c r="A70" s="284">
        <v>54</v>
      </c>
      <c r="B70" s="457">
        <f>'9GM.N.'!B70+'9GM.E.'!B70+'9GM.I.'!B70</f>
        <v>158166891907</v>
      </c>
      <c r="C70" s="471">
        <f>'9GM.N.'!C70+'9GM.E.'!C70+'9GM.I.'!C70</f>
        <v>28059426692</v>
      </c>
      <c r="D70" s="457">
        <f>'9GM.N.'!D70+'9GM.E.'!D70+'9GM.I.'!D70</f>
        <v>427725597.94</v>
      </c>
      <c r="E70" s="459">
        <f>'9GM.N.'!E70+'9GM.E.'!E70+'9GM.I.'!E70</f>
        <v>6717823.0199999996</v>
      </c>
      <c r="F70" s="457">
        <f>'9GM.N.'!F70+'9GM.E.'!F70+'9GM.I.'!F70</f>
        <v>4952355777</v>
      </c>
      <c r="G70" s="471">
        <f>'9GM.N.'!G70+'9GM.E.'!G70+'9GM.I.'!G70</f>
        <v>51243465626</v>
      </c>
      <c r="H70" s="472">
        <f>'9GM.N.'!H70+'9GM.E.'!H70+'9GM.I.'!H70</f>
        <v>2175341</v>
      </c>
      <c r="I70" s="471">
        <f>'9GM.N.'!I70+'9GM.E.'!I70+'9GM.I.'!I70</f>
        <v>161330159.16</v>
      </c>
    </row>
    <row r="71" spans="1:9" s="273" customFormat="1" ht="20.25" customHeight="1" x14ac:dyDescent="0.2">
      <c r="A71" s="280">
        <v>55</v>
      </c>
      <c r="B71" s="454">
        <f>'9GM.N.'!B71+'9GM.E.'!B71+'9GM.I.'!B71</f>
        <v>147602635760</v>
      </c>
      <c r="C71" s="469">
        <f>'9GM.N.'!C71+'9GM.E.'!C71+'9GM.I.'!C71</f>
        <v>26434680416</v>
      </c>
      <c r="D71" s="454">
        <f>'9GM.N.'!D71+'9GM.E.'!D71+'9GM.I.'!D71</f>
        <v>460562516.5</v>
      </c>
      <c r="E71" s="456">
        <f>'9GM.N.'!E71+'9GM.E.'!E71+'9GM.I.'!E71</f>
        <v>8597638.8000000007</v>
      </c>
      <c r="F71" s="454">
        <f>'9GM.N.'!F71+'9GM.E.'!F71+'9GM.I.'!F71</f>
        <v>4692334235</v>
      </c>
      <c r="G71" s="469">
        <f>'9GM.N.'!G71+'9GM.E.'!G71+'9GM.I.'!G71</f>
        <v>46950120876</v>
      </c>
      <c r="H71" s="470">
        <f>'9GM.N.'!H71+'9GM.E.'!H71+'9GM.I.'!H71</f>
        <v>3866290.2399999998</v>
      </c>
      <c r="I71" s="469">
        <f>'9GM.N.'!I71+'9GM.E.'!I71+'9GM.I.'!I71</f>
        <v>190377175.97</v>
      </c>
    </row>
    <row r="72" spans="1:9" s="273" customFormat="1" ht="20.25" customHeight="1" x14ac:dyDescent="0.2">
      <c r="A72" s="284">
        <v>56</v>
      </c>
      <c r="B72" s="457">
        <f>'9GM.N.'!B72+'9GM.E.'!B72+'9GM.I.'!B72</f>
        <v>141242398735</v>
      </c>
      <c r="C72" s="471">
        <f>'9GM.N.'!C72+'9GM.E.'!C72+'9GM.I.'!C72</f>
        <v>24876256178</v>
      </c>
      <c r="D72" s="457">
        <f>'9GM.N.'!D72+'9GM.E.'!D72+'9GM.I.'!D72</f>
        <v>495942999.39000005</v>
      </c>
      <c r="E72" s="459">
        <f>'9GM.N.'!E72+'9GM.E.'!E72+'9GM.I.'!E72</f>
        <v>11065575.68</v>
      </c>
      <c r="F72" s="457">
        <f>'9GM.N.'!F72+'9GM.E.'!F72+'9GM.I.'!F72</f>
        <v>4290995732</v>
      </c>
      <c r="G72" s="471">
        <f>'9GM.N.'!G72+'9GM.E.'!G72+'9GM.I.'!G72</f>
        <v>44456195839</v>
      </c>
      <c r="H72" s="472">
        <f>'9GM.N.'!H72+'9GM.E.'!H72+'9GM.I.'!H72</f>
        <v>1531623.05</v>
      </c>
      <c r="I72" s="471">
        <f>'9GM.N.'!I72+'9GM.E.'!I72+'9GM.I.'!I72</f>
        <v>177767043.78999999</v>
      </c>
    </row>
    <row r="73" spans="1:9" s="273" customFormat="1" ht="20.25" customHeight="1" x14ac:dyDescent="0.2">
      <c r="A73" s="280">
        <v>57</v>
      </c>
      <c r="B73" s="454">
        <f>'9GM.N.'!B73+'9GM.E.'!B73+'9GM.I.'!B73</f>
        <v>130318882722</v>
      </c>
      <c r="C73" s="469">
        <f>'9GM.N.'!C73+'9GM.E.'!C73+'9GM.I.'!C73</f>
        <v>23188670365</v>
      </c>
      <c r="D73" s="454">
        <f>'9GM.N.'!D73+'9GM.E.'!D73+'9GM.I.'!D73</f>
        <v>468920493.87</v>
      </c>
      <c r="E73" s="456">
        <f>'9GM.N.'!E73+'9GM.E.'!E73+'9GM.I.'!E73</f>
        <v>8456932.7699999996</v>
      </c>
      <c r="F73" s="454">
        <f>'9GM.N.'!F73+'9GM.E.'!F73+'9GM.I.'!F73</f>
        <v>3841637376</v>
      </c>
      <c r="G73" s="469">
        <f>'9GM.N.'!G73+'9GM.E.'!G73+'9GM.I.'!G73</f>
        <v>39085836517</v>
      </c>
      <c r="H73" s="470">
        <f>'9GM.N.'!H73+'9GM.E.'!H73+'9GM.I.'!H73</f>
        <v>942651</v>
      </c>
      <c r="I73" s="469">
        <f>'9GM.N.'!I73+'9GM.E.'!I73+'9GM.I.'!I73</f>
        <v>143387516.13999999</v>
      </c>
    </row>
    <row r="74" spans="1:9" s="273" customFormat="1" ht="20.25" customHeight="1" thickBot="1" x14ac:dyDescent="0.25">
      <c r="A74" s="285">
        <v>58</v>
      </c>
      <c r="B74" s="463">
        <f>'9GM.N.'!B74+'9GM.E.'!B74+'9GM.I.'!B74</f>
        <v>118015234483</v>
      </c>
      <c r="C74" s="473">
        <f>'9GM.N.'!C74+'9GM.E.'!C74+'9GM.I.'!C74</f>
        <v>21076930152</v>
      </c>
      <c r="D74" s="463">
        <f>'9GM.N.'!D74+'9GM.E.'!D74+'9GM.I.'!D74</f>
        <v>479582005.56999999</v>
      </c>
      <c r="E74" s="465">
        <f>'9GM.N.'!E74+'9GM.E.'!E74+'9GM.I.'!E74</f>
        <v>5118614.4000000004</v>
      </c>
      <c r="F74" s="463">
        <f>'9GM.N.'!F74+'9GM.E.'!F74+'9GM.I.'!F74</f>
        <v>3613827396</v>
      </c>
      <c r="G74" s="473">
        <f>'9GM.N.'!G74+'9GM.E.'!G74+'9GM.I.'!G74</f>
        <v>34298281801</v>
      </c>
      <c r="H74" s="474">
        <f>'9GM.N.'!H74+'9GM.E.'!H74+'9GM.I.'!H74</f>
        <v>1426414.36</v>
      </c>
      <c r="I74" s="473">
        <f>'9GM.N.'!I74+'9GM.E.'!I74+'9GM.I.'!I74</f>
        <v>164523873.88</v>
      </c>
    </row>
    <row r="75" spans="1:9" s="273" customFormat="1" ht="20.25" customHeight="1" x14ac:dyDescent="0.2">
      <c r="A75" s="280">
        <v>59</v>
      </c>
      <c r="B75" s="454">
        <f>'9GM.N.'!B75+'9GM.E.'!B75+'9GM.I.'!B75</f>
        <v>108743084941</v>
      </c>
      <c r="C75" s="469">
        <f>'9GM.N.'!C75+'9GM.E.'!C75+'9GM.I.'!C75</f>
        <v>18943429857</v>
      </c>
      <c r="D75" s="454">
        <f>'9GM.N.'!D75+'9GM.E.'!D75+'9GM.I.'!D75</f>
        <v>498426615.76999998</v>
      </c>
      <c r="E75" s="456">
        <f>'9GM.N.'!E75+'9GM.E.'!E75+'9GM.I.'!E75</f>
        <v>8337576.1000000006</v>
      </c>
      <c r="F75" s="454">
        <f>'9GM.N.'!F75+'9GM.E.'!F75+'9GM.I.'!F75</f>
        <v>3359894953</v>
      </c>
      <c r="G75" s="469">
        <f>'9GM.N.'!G75+'9GM.E.'!G75+'9GM.I.'!G75</f>
        <v>31057329055</v>
      </c>
      <c r="H75" s="470">
        <f>'9GM.N.'!H75+'9GM.E.'!H75+'9GM.I.'!H75</f>
        <v>575301</v>
      </c>
      <c r="I75" s="469">
        <f>'9GM.N.'!I75+'9GM.E.'!I75+'9GM.I.'!I75</f>
        <v>200173851.81</v>
      </c>
    </row>
    <row r="76" spans="1:9" s="273" customFormat="1" ht="20.25" customHeight="1" x14ac:dyDescent="0.2">
      <c r="A76" s="284">
        <v>60</v>
      </c>
      <c r="B76" s="457">
        <f>'9GM.N.'!B76+'9GM.E.'!B76+'9GM.I.'!B76</f>
        <v>97118469652</v>
      </c>
      <c r="C76" s="471">
        <f>'9GM.N.'!C76+'9GM.E.'!C76+'9GM.I.'!C76</f>
        <v>16798911825</v>
      </c>
      <c r="D76" s="457">
        <f>'9GM.N.'!D76+'9GM.E.'!D76+'9GM.I.'!D76</f>
        <v>470748117.44999999</v>
      </c>
      <c r="E76" s="459">
        <f>'9GM.N.'!E76+'9GM.E.'!E76+'9GM.I.'!E76</f>
        <v>5533549.9800000004</v>
      </c>
      <c r="F76" s="457">
        <f>'9GM.N.'!F76+'9GM.E.'!F76+'9GM.I.'!F76</f>
        <v>2932866692</v>
      </c>
      <c r="G76" s="471">
        <f>'9GM.N.'!G76+'9GM.E.'!G76+'9GM.I.'!G76</f>
        <v>27300785642</v>
      </c>
      <c r="H76" s="472">
        <f>'9GM.N.'!H76+'9GM.E.'!H76+'9GM.I.'!H76</f>
        <v>617070</v>
      </c>
      <c r="I76" s="471">
        <f>'9GM.N.'!I76+'9GM.E.'!I76+'9GM.I.'!I76</f>
        <v>175383778.50999999</v>
      </c>
    </row>
    <row r="77" spans="1:9" s="273" customFormat="1" ht="20.25" customHeight="1" x14ac:dyDescent="0.2">
      <c r="A77" s="280">
        <v>61</v>
      </c>
      <c r="B77" s="454">
        <f>'9GM.N.'!B77+'9GM.E.'!B77+'9GM.I.'!B77</f>
        <v>88460487317</v>
      </c>
      <c r="C77" s="469">
        <f>'9GM.N.'!C77+'9GM.E.'!C77+'9GM.I.'!C77</f>
        <v>15112563854</v>
      </c>
      <c r="D77" s="454">
        <f>'9GM.N.'!D77+'9GM.E.'!D77+'9GM.I.'!D77</f>
        <v>504242778.58999997</v>
      </c>
      <c r="E77" s="456">
        <f>'9GM.N.'!E77+'9GM.E.'!E77+'9GM.I.'!E77</f>
        <v>8798268.1999999993</v>
      </c>
      <c r="F77" s="454">
        <f>'9GM.N.'!F77+'9GM.E.'!F77+'9GM.I.'!F77</f>
        <v>2610254922</v>
      </c>
      <c r="G77" s="469">
        <f>'9GM.N.'!G77+'9GM.E.'!G77+'9GM.I.'!G77</f>
        <v>23237775663</v>
      </c>
      <c r="H77" s="470">
        <f>'9GM.N.'!H77+'9GM.E.'!H77+'9GM.I.'!H77</f>
        <v>1545329.36</v>
      </c>
      <c r="I77" s="469">
        <f>'9GM.N.'!I77+'9GM.E.'!I77+'9GM.I.'!I77</f>
        <v>166647229.43000001</v>
      </c>
    </row>
    <row r="78" spans="1:9" s="273" customFormat="1" ht="20.25" customHeight="1" x14ac:dyDescent="0.2">
      <c r="A78" s="284">
        <v>62</v>
      </c>
      <c r="B78" s="457">
        <f>'9GM.N.'!B78+'9GM.E.'!B78+'9GM.I.'!B78</f>
        <v>76400457733</v>
      </c>
      <c r="C78" s="471">
        <f>'9GM.N.'!C78+'9GM.E.'!C78+'9GM.I.'!C78</f>
        <v>13149970469</v>
      </c>
      <c r="D78" s="457">
        <f>'9GM.N.'!D78+'9GM.E.'!D78+'9GM.I.'!D78</f>
        <v>498389247.12</v>
      </c>
      <c r="E78" s="459">
        <f>'9GM.N.'!E78+'9GM.E.'!E78+'9GM.I.'!E78</f>
        <v>9883761</v>
      </c>
      <c r="F78" s="457">
        <f>'9GM.N.'!F78+'9GM.E.'!F78+'9GM.I.'!F78</f>
        <v>2275632942</v>
      </c>
      <c r="G78" s="471">
        <f>'9GM.N.'!G78+'9GM.E.'!G78+'9GM.I.'!G78</f>
        <v>18454148835</v>
      </c>
      <c r="H78" s="472">
        <f>'9GM.N.'!H78+'9GM.E.'!H78+'9GM.I.'!H78</f>
        <v>1228028.3600000001</v>
      </c>
      <c r="I78" s="471">
        <f>'9GM.N.'!I78+'9GM.E.'!I78+'9GM.I.'!I78</f>
        <v>133294314.55</v>
      </c>
    </row>
    <row r="79" spans="1:9" s="273" customFormat="1" ht="20.25" customHeight="1" x14ac:dyDescent="0.2">
      <c r="A79" s="280">
        <v>63</v>
      </c>
      <c r="B79" s="454">
        <f>'9GM.N.'!B79+'9GM.E.'!B79+'9GM.I.'!B79</f>
        <v>66607902381</v>
      </c>
      <c r="C79" s="469">
        <f>'9GM.N.'!C79+'9GM.E.'!C79+'9GM.I.'!C79</f>
        <v>11188576495</v>
      </c>
      <c r="D79" s="454">
        <f>'9GM.N.'!D79+'9GM.E.'!D79+'9GM.I.'!D79</f>
        <v>455385284.00999999</v>
      </c>
      <c r="E79" s="456">
        <f>'9GM.N.'!E79+'9GM.E.'!E79+'9GM.I.'!E79</f>
        <v>3641765</v>
      </c>
      <c r="F79" s="454">
        <f>'9GM.N.'!F79+'9GM.E.'!F79+'9GM.I.'!F79</f>
        <v>1981777138</v>
      </c>
      <c r="G79" s="469">
        <f>'9GM.N.'!G79+'9GM.E.'!G79+'9GM.I.'!G79</f>
        <v>15654945013</v>
      </c>
      <c r="H79" s="470">
        <f>'9GM.N.'!H79+'9GM.E.'!H79+'9GM.I.'!H79</f>
        <v>2125858</v>
      </c>
      <c r="I79" s="469">
        <f>'9GM.N.'!I79+'9GM.E.'!I79+'9GM.I.'!I79</f>
        <v>96362761.849999994</v>
      </c>
    </row>
    <row r="80" spans="1:9" s="273" customFormat="1" ht="20.25" customHeight="1" x14ac:dyDescent="0.2">
      <c r="A80" s="284">
        <v>64</v>
      </c>
      <c r="B80" s="457">
        <f>'9GM.N.'!B80+'9GM.E.'!B80+'9GM.I.'!B80</f>
        <v>58847621704</v>
      </c>
      <c r="C80" s="471">
        <f>'9GM.N.'!C80+'9GM.E.'!C80+'9GM.I.'!C80</f>
        <v>10031763636</v>
      </c>
      <c r="D80" s="457">
        <f>'9GM.N.'!D80+'9GM.E.'!D80+'9GM.I.'!D80</f>
        <v>422235146.93000001</v>
      </c>
      <c r="E80" s="459">
        <f>'9GM.N.'!E80+'9GM.E.'!E80+'9GM.I.'!E80</f>
        <v>6423240.3099999996</v>
      </c>
      <c r="F80" s="457">
        <f>'9GM.N.'!F80+'9GM.E.'!F80+'9GM.I.'!F80</f>
        <v>1690749198</v>
      </c>
      <c r="G80" s="471">
        <f>'9GM.N.'!G80+'9GM.E.'!G80+'9GM.I.'!G80</f>
        <v>13599082135</v>
      </c>
      <c r="H80" s="472">
        <f>'9GM.N.'!H80+'9GM.E.'!H80+'9GM.I.'!H80</f>
        <v>227016</v>
      </c>
      <c r="I80" s="471">
        <f>'9GM.N.'!I80+'9GM.E.'!I80+'9GM.I.'!I80</f>
        <v>85946362.299999997</v>
      </c>
    </row>
    <row r="81" spans="1:9" s="273" customFormat="1" ht="20.25" customHeight="1" x14ac:dyDescent="0.2">
      <c r="A81" s="280">
        <v>65</v>
      </c>
      <c r="B81" s="454">
        <f>'9GM.N.'!B81+'9GM.E.'!B81+'9GM.I.'!B81</f>
        <v>51835767034</v>
      </c>
      <c r="C81" s="469">
        <f>'9GM.N.'!C81+'9GM.E.'!C81+'9GM.I.'!C81</f>
        <v>8604087766</v>
      </c>
      <c r="D81" s="454">
        <f>'9GM.N.'!D81+'9GM.E.'!D81+'9GM.I.'!D81</f>
        <v>435371893.83000004</v>
      </c>
      <c r="E81" s="456">
        <f>'9GM.N.'!E81+'9GM.E.'!E81+'9GM.I.'!E81</f>
        <v>8955958.1199999992</v>
      </c>
      <c r="F81" s="454">
        <f>'9GM.N.'!F81+'9GM.E.'!F81+'9GM.I.'!F81</f>
        <v>1487327700</v>
      </c>
      <c r="G81" s="469">
        <f>'9GM.N.'!G81+'9GM.E.'!G81+'9GM.I.'!G81</f>
        <v>10454748579</v>
      </c>
      <c r="H81" s="470">
        <f>'9GM.N.'!H81+'9GM.E.'!H81+'9GM.I.'!H81</f>
        <v>569244</v>
      </c>
      <c r="I81" s="469">
        <f>'9GM.N.'!I81+'9GM.E.'!I81+'9GM.I.'!I81</f>
        <v>96843450.489999995</v>
      </c>
    </row>
    <row r="82" spans="1:9" s="273" customFormat="1" ht="20.25" customHeight="1" x14ac:dyDescent="0.2">
      <c r="A82" s="284">
        <v>66</v>
      </c>
      <c r="B82" s="457">
        <f>'9GM.N.'!B82+'9GM.E.'!B82+'9GM.I.'!B82</f>
        <v>45189159538</v>
      </c>
      <c r="C82" s="471">
        <f>'9GM.N.'!C82+'9GM.E.'!C82+'9GM.I.'!C82</f>
        <v>7361511728</v>
      </c>
      <c r="D82" s="457">
        <f>'9GM.N.'!D82+'9GM.E.'!D82+'9GM.I.'!D82</f>
        <v>427117363.46999997</v>
      </c>
      <c r="E82" s="459">
        <f>'9GM.N.'!E82+'9GM.E.'!E82+'9GM.I.'!E82</f>
        <v>3362381</v>
      </c>
      <c r="F82" s="457">
        <f>'9GM.N.'!F82+'9GM.E.'!F82+'9GM.I.'!F82</f>
        <v>1320530034</v>
      </c>
      <c r="G82" s="471">
        <f>'9GM.N.'!G82+'9GM.E.'!G82+'9GM.I.'!G82</f>
        <v>7697815180</v>
      </c>
      <c r="H82" s="472">
        <f>'9GM.N.'!H82+'9GM.E.'!H82+'9GM.I.'!H82</f>
        <v>527475</v>
      </c>
      <c r="I82" s="471">
        <f>'9GM.N.'!I82+'9GM.E.'!I82+'9GM.I.'!I82</f>
        <v>68650931.930000007</v>
      </c>
    </row>
    <row r="83" spans="1:9" s="273" customFormat="1" ht="20.25" customHeight="1" x14ac:dyDescent="0.2">
      <c r="A83" s="280">
        <v>67</v>
      </c>
      <c r="B83" s="454">
        <f>'9GM.N.'!B83+'9GM.E.'!B83+'9GM.I.'!B83</f>
        <v>38741056809</v>
      </c>
      <c r="C83" s="469">
        <f>'9GM.N.'!C83+'9GM.E.'!C83+'9GM.I.'!C83</f>
        <v>6472371502</v>
      </c>
      <c r="D83" s="454">
        <f>'9GM.N.'!D83+'9GM.E.'!D83+'9GM.I.'!D83</f>
        <v>411679402.29000002</v>
      </c>
      <c r="E83" s="456">
        <f>'9GM.N.'!E83+'9GM.E.'!E83+'9GM.I.'!E83</f>
        <v>2647815.84</v>
      </c>
      <c r="F83" s="454">
        <f>'9GM.N.'!F83+'9GM.E.'!F83+'9GM.I.'!F83</f>
        <v>1144526794</v>
      </c>
      <c r="G83" s="469">
        <f>'9GM.N.'!G83+'9GM.E.'!G83+'9GM.I.'!G83</f>
        <v>6208508757</v>
      </c>
      <c r="H83" s="470">
        <f>'9GM.N.'!H83+'9GM.E.'!H83+'9GM.I.'!H83</f>
        <v>882100</v>
      </c>
      <c r="I83" s="469">
        <f>'9GM.N.'!I83+'9GM.E.'!I83+'9GM.I.'!I83</f>
        <v>55461872.829999998</v>
      </c>
    </row>
    <row r="84" spans="1:9" s="273" customFormat="1" ht="20.25" customHeight="1" x14ac:dyDescent="0.2">
      <c r="A84" s="284">
        <v>68</v>
      </c>
      <c r="B84" s="457">
        <f>'9GM.N.'!B84+'9GM.E.'!B84+'9GM.I.'!B84</f>
        <v>33951250504</v>
      </c>
      <c r="C84" s="471">
        <f>'9GM.N.'!C84+'9GM.E.'!C84+'9GM.I.'!C84</f>
        <v>5997840988</v>
      </c>
      <c r="D84" s="457">
        <f>'9GM.N.'!D84+'9GM.E.'!D84+'9GM.I.'!D84</f>
        <v>375660356.79000002</v>
      </c>
      <c r="E84" s="459">
        <f>'9GM.N.'!E84+'9GM.E.'!E84+'9GM.I.'!E84</f>
        <v>3593406.29</v>
      </c>
      <c r="F84" s="457">
        <f>'9GM.N.'!F84+'9GM.E.'!F84+'9GM.I.'!F84</f>
        <v>1011109203</v>
      </c>
      <c r="G84" s="471">
        <f>'9GM.N.'!G84+'9GM.E.'!G84+'9GM.I.'!G84</f>
        <v>5339901406</v>
      </c>
      <c r="H84" s="472">
        <f>'9GM.N.'!H84+'9GM.E.'!H84+'9GM.I.'!H84</f>
        <v>935304</v>
      </c>
      <c r="I84" s="471">
        <f>'9GM.N.'!I84+'9GM.E.'!I84+'9GM.I.'!I84</f>
        <v>44047807.340000004</v>
      </c>
    </row>
    <row r="85" spans="1:9" s="273" customFormat="1" ht="20.25" customHeight="1" x14ac:dyDescent="0.2">
      <c r="A85" s="280">
        <v>69</v>
      </c>
      <c r="B85" s="454">
        <f>'9GM.N.'!B85+'9GM.E.'!B85+'9GM.I.'!B85</f>
        <v>30357322356</v>
      </c>
      <c r="C85" s="469">
        <f>'9GM.N.'!C85+'9GM.E.'!C85+'9GM.I.'!C85</f>
        <v>5594844355</v>
      </c>
      <c r="D85" s="454">
        <f>'9GM.N.'!D85+'9GM.E.'!D85+'9GM.I.'!D85</f>
        <v>370393065.56999999</v>
      </c>
      <c r="E85" s="456">
        <f>'9GM.N.'!E85+'9GM.E.'!E85+'9GM.I.'!E85</f>
        <v>3551232</v>
      </c>
      <c r="F85" s="454">
        <f>'9GM.N.'!F85+'9GM.E.'!F85+'9GM.I.'!F85</f>
        <v>936476203</v>
      </c>
      <c r="G85" s="469">
        <f>'9GM.N.'!G85+'9GM.E.'!G85+'9GM.I.'!G85</f>
        <v>4621217895</v>
      </c>
      <c r="H85" s="470">
        <f>'9GM.N.'!H85+'9GM.E.'!H85+'9GM.I.'!H85</f>
        <v>394092</v>
      </c>
      <c r="I85" s="469">
        <f>'9GM.N.'!I85+'9GM.E.'!I85+'9GM.I.'!I85</f>
        <v>34849111.100000001</v>
      </c>
    </row>
    <row r="86" spans="1:9" s="273" customFormat="1" ht="20.25" customHeight="1" x14ac:dyDescent="0.2">
      <c r="A86" s="284">
        <v>70</v>
      </c>
      <c r="B86" s="457">
        <f>'9GM.N.'!B86+'9GM.E.'!B86+'9GM.I.'!B86</f>
        <v>25359340698</v>
      </c>
      <c r="C86" s="471">
        <f>'9GM.N.'!C86+'9GM.E.'!C86+'9GM.I.'!C86</f>
        <v>4623805035</v>
      </c>
      <c r="D86" s="457">
        <f>'9GM.N.'!D86+'9GM.E.'!D86+'9GM.I.'!D86</f>
        <v>314743157.43000001</v>
      </c>
      <c r="E86" s="459">
        <f>'9GM.N.'!E86+'9GM.E.'!E86+'9GM.I.'!E86</f>
        <v>3870863</v>
      </c>
      <c r="F86" s="457">
        <f>'9GM.N.'!F86+'9GM.E.'!F86+'9GM.I.'!F86</f>
        <v>739421618</v>
      </c>
      <c r="G86" s="471">
        <f>'9GM.N.'!G86+'9GM.E.'!G86+'9GM.I.'!G86</f>
        <v>3545723183</v>
      </c>
      <c r="H86" s="472">
        <f>'9GM.N.'!H86+'9GM.E.'!H86+'9GM.I.'!H86</f>
        <v>481668</v>
      </c>
      <c r="I86" s="471">
        <f>'9GM.N.'!I86+'9GM.E.'!I86+'9GM.I.'!I86</f>
        <v>14737761.640000001</v>
      </c>
    </row>
    <row r="87" spans="1:9" s="273" customFormat="1" ht="20.25" customHeight="1" x14ac:dyDescent="0.2">
      <c r="A87" s="280">
        <v>71</v>
      </c>
      <c r="B87" s="454">
        <f>'9GM.N.'!B87+'9GM.E.'!B87+'9GM.I.'!B87</f>
        <v>21795832400</v>
      </c>
      <c r="C87" s="469">
        <f>'9GM.N.'!C87+'9GM.E.'!C87+'9GM.I.'!C87</f>
        <v>4063969852</v>
      </c>
      <c r="D87" s="454">
        <f>'9GM.N.'!D87+'9GM.E.'!D87+'9GM.I.'!D87</f>
        <v>311296216.63999999</v>
      </c>
      <c r="E87" s="456">
        <f>'9GM.N.'!E87+'9GM.E.'!E87+'9GM.I.'!E87</f>
        <v>2313975</v>
      </c>
      <c r="F87" s="454">
        <f>'9GM.N.'!F87+'9GM.E.'!F87+'9GM.I.'!F87</f>
        <v>575728682</v>
      </c>
      <c r="G87" s="469">
        <f>'9GM.N.'!G87+'9GM.E.'!G87+'9GM.I.'!G87</f>
        <v>2640783950</v>
      </c>
      <c r="H87" s="470">
        <f>'9GM.N.'!H87+'9GM.E.'!H87+'9GM.I.'!H87</f>
        <v>656820</v>
      </c>
      <c r="I87" s="469">
        <f>'9GM.N.'!I87+'9GM.E.'!I87+'9GM.I.'!I87</f>
        <v>24184545.870000001</v>
      </c>
    </row>
    <row r="88" spans="1:9" s="273" customFormat="1" ht="20.25" customHeight="1" x14ac:dyDescent="0.2">
      <c r="A88" s="284">
        <v>72</v>
      </c>
      <c r="B88" s="457">
        <f>'9GM.N.'!B88+'9GM.E.'!B88+'9GM.I.'!B88</f>
        <v>17461335622</v>
      </c>
      <c r="C88" s="471">
        <f>'9GM.N.'!C88+'9GM.E.'!C88+'9GM.I.'!C88</f>
        <v>3575605679</v>
      </c>
      <c r="D88" s="457">
        <f>'9GM.N.'!D88+'9GM.E.'!D88+'9GM.I.'!D88</f>
        <v>303268298.71000004</v>
      </c>
      <c r="E88" s="459">
        <f>'9GM.N.'!E88+'9GM.E.'!E88+'9GM.I.'!E88</f>
        <v>2430978</v>
      </c>
      <c r="F88" s="457">
        <f>'9GM.N.'!F88+'9GM.E.'!F88+'9GM.I.'!F88</f>
        <v>486608151</v>
      </c>
      <c r="G88" s="471">
        <f>'9GM.N.'!G88+'9GM.E.'!G88+'9GM.I.'!G88</f>
        <v>1849034971</v>
      </c>
      <c r="H88" s="472">
        <f>'9GM.N.'!H88+'9GM.E.'!H88+'9GM.I.'!H88</f>
        <v>264747</v>
      </c>
      <c r="I88" s="471">
        <f>'9GM.N.'!I88+'9GM.E.'!I88+'9GM.I.'!I88</f>
        <v>33592215.100000001</v>
      </c>
    </row>
    <row r="89" spans="1:9" s="273" customFormat="1" ht="20.25" customHeight="1" x14ac:dyDescent="0.2">
      <c r="A89" s="280">
        <v>73</v>
      </c>
      <c r="B89" s="454">
        <f>'9GM.N.'!B89+'9GM.E.'!B89+'9GM.I.'!B89</f>
        <v>14591762434</v>
      </c>
      <c r="C89" s="469">
        <f>'9GM.N.'!C89+'9GM.E.'!C89+'9GM.I.'!C89</f>
        <v>3204020793</v>
      </c>
      <c r="D89" s="454">
        <f>'9GM.N.'!D89+'9GM.E.'!D89+'9GM.I.'!D89</f>
        <v>262985858.31999999</v>
      </c>
      <c r="E89" s="456">
        <f>'9GM.N.'!E89+'9GM.E.'!E89+'9GM.I.'!E89</f>
        <v>2838053.51</v>
      </c>
      <c r="F89" s="454">
        <f>'9GM.N.'!F89+'9GM.E.'!F89+'9GM.I.'!F89</f>
        <v>427919855</v>
      </c>
      <c r="G89" s="469">
        <f>'9GM.N.'!G89+'9GM.E.'!G89+'9GM.I.'!G89</f>
        <v>1595749325</v>
      </c>
      <c r="H89" s="470">
        <f>'9GM.N.'!H89+'9GM.E.'!H89+'9GM.I.'!H89</f>
        <v>656820</v>
      </c>
      <c r="I89" s="469">
        <f>'9GM.N.'!I89+'9GM.E.'!I89+'9GM.I.'!I89</f>
        <v>21039542.140000001</v>
      </c>
    </row>
    <row r="90" spans="1:9" s="273" customFormat="1" ht="20.25" customHeight="1" x14ac:dyDescent="0.2">
      <c r="A90" s="284">
        <v>74</v>
      </c>
      <c r="B90" s="457">
        <f>'9GM.N.'!B90+'9GM.E.'!B90+'9GM.I.'!B90</f>
        <v>12292706905</v>
      </c>
      <c r="C90" s="471">
        <f>'9GM.N.'!C90+'9GM.E.'!C90+'9GM.I.'!C90</f>
        <v>3056819488</v>
      </c>
      <c r="D90" s="457">
        <f>'9GM.N.'!D90+'9GM.E.'!D90+'9GM.I.'!D90</f>
        <v>283290113.10000002</v>
      </c>
      <c r="E90" s="459">
        <f>'9GM.N.'!E90+'9GM.E.'!E90+'9GM.I.'!E90</f>
        <v>2984153</v>
      </c>
      <c r="F90" s="457">
        <f>'9GM.N.'!F90+'9GM.E.'!F90+'9GM.I.'!F90</f>
        <v>417566367</v>
      </c>
      <c r="G90" s="471">
        <f>'9GM.N.'!G90+'9GM.E.'!G90+'9GM.I.'!G90</f>
        <v>1242174966</v>
      </c>
      <c r="H90" s="472">
        <f>'9GM.N.'!H90+'9GM.E.'!H90+'9GM.I.'!H90</f>
        <v>679244</v>
      </c>
      <c r="I90" s="459">
        <f>'9GM.N.'!I90+'9GM.E.'!I90+'9GM.I.'!I90</f>
        <v>6783752.1399999997</v>
      </c>
    </row>
    <row r="91" spans="1:9" s="273" customFormat="1" ht="20.25" customHeight="1" x14ac:dyDescent="0.2">
      <c r="A91" s="280">
        <v>75</v>
      </c>
      <c r="B91" s="454">
        <f>'9GM.N.'!B91+'9GM.E.'!B91+'9GM.I.'!B91</f>
        <v>9839363778</v>
      </c>
      <c r="C91" s="469">
        <f>'9GM.N.'!C91+'9GM.E.'!C91+'9GM.I.'!C91</f>
        <v>2636033514</v>
      </c>
      <c r="D91" s="454">
        <f>'9GM.N.'!D91+'9GM.E.'!D91+'9GM.I.'!D91</f>
        <v>234146466.27000001</v>
      </c>
      <c r="E91" s="456">
        <f>'9GM.N.'!E91+'9GM.E.'!E91+'9GM.I.'!E91</f>
        <v>1052379</v>
      </c>
      <c r="F91" s="454">
        <f>'9GM.N.'!F91+'9GM.E.'!F91+'9GM.I.'!F91</f>
        <v>364001275</v>
      </c>
      <c r="G91" s="469">
        <f>'9GM.N.'!G91+'9GM.E.'!G91+'9GM.I.'!G91</f>
        <v>975261923</v>
      </c>
      <c r="H91" s="470">
        <f>'9GM.N.'!H91+'9GM.E.'!H91+'9GM.I.'!H91</f>
        <v>350304</v>
      </c>
      <c r="I91" s="456">
        <f>'9GM.N.'!I91+'9GM.E.'!I91+'9GM.I.'!I91</f>
        <v>7546100.2000000002</v>
      </c>
    </row>
    <row r="92" spans="1:9" s="273" customFormat="1" ht="20.25" customHeight="1" x14ac:dyDescent="0.2">
      <c r="A92" s="284">
        <v>76</v>
      </c>
      <c r="B92" s="457">
        <f>'9GM.N.'!B92+'9GM.E.'!B92+'9GM.I.'!B92</f>
        <v>8592789591</v>
      </c>
      <c r="C92" s="471">
        <f>'9GM.N.'!C92+'9GM.E.'!C92+'9GM.I.'!C92</f>
        <v>2499412459</v>
      </c>
      <c r="D92" s="457">
        <f>'9GM.N.'!D92+'9GM.E.'!D92+'9GM.I.'!D92</f>
        <v>218258708.06</v>
      </c>
      <c r="E92" s="459">
        <f>'9GM.N.'!E92+'9GM.E.'!E92+'9GM.I.'!E92</f>
        <v>1554506</v>
      </c>
      <c r="F92" s="457">
        <f>'9GM.N.'!F92+'9GM.E.'!F92+'9GM.I.'!F92</f>
        <v>310009121</v>
      </c>
      <c r="G92" s="471">
        <f>'9GM.N.'!G92+'9GM.E.'!G92+'9GM.I.'!G92</f>
        <v>727504612</v>
      </c>
      <c r="H92" s="472">
        <f>'9GM.N.'!H92+'9GM.E.'!H92+'9GM.I.'!H92</f>
        <v>394092</v>
      </c>
      <c r="I92" s="459">
        <f>'9GM.N.'!I92+'9GM.E.'!I92+'9GM.I.'!I92</f>
        <v>1289650</v>
      </c>
    </row>
    <row r="93" spans="1:9" s="273" customFormat="1" ht="20.25" customHeight="1" x14ac:dyDescent="0.2">
      <c r="A93" s="280">
        <v>77</v>
      </c>
      <c r="B93" s="454">
        <f>'9GM.N.'!B93+'9GM.E.'!B93+'9GM.I.'!B93</f>
        <v>7149960611</v>
      </c>
      <c r="C93" s="469">
        <f>'9GM.N.'!C93+'9GM.E.'!C93+'9GM.I.'!C93</f>
        <v>2172708021</v>
      </c>
      <c r="D93" s="454">
        <f>'9GM.N.'!D93+'9GM.E.'!D93+'9GM.I.'!D93</f>
        <v>184000757.88</v>
      </c>
      <c r="E93" s="456">
        <f>'9GM.N.'!E93+'9GM.E.'!E93+'9GM.I.'!E93</f>
        <v>1523348</v>
      </c>
      <c r="F93" s="454">
        <f>'9GM.N.'!F93+'9GM.E.'!F93+'9GM.I.'!F93</f>
        <v>290874120</v>
      </c>
      <c r="G93" s="469">
        <f>'9GM.N.'!G93+'9GM.E.'!G93+'9GM.I.'!G93</f>
        <v>637096781</v>
      </c>
      <c r="H93" s="470">
        <f>'9GM.N.'!H93+'9GM.E.'!H93+'9GM.I.'!H93</f>
        <v>350304</v>
      </c>
      <c r="I93" s="456">
        <f>'9GM.N.'!I93+'9GM.E.'!I93+'9GM.I.'!I93</f>
        <v>6146852.7599999998</v>
      </c>
    </row>
    <row r="94" spans="1:9" s="273" customFormat="1" ht="20.25" customHeight="1" x14ac:dyDescent="0.2">
      <c r="A94" s="284">
        <v>78</v>
      </c>
      <c r="B94" s="457">
        <f>'9GM.N.'!B94+'9GM.E.'!B94+'9GM.I.'!B94</f>
        <v>6327928007</v>
      </c>
      <c r="C94" s="471">
        <f>'9GM.N.'!C94+'9GM.E.'!C94+'9GM.I.'!C94</f>
        <v>2092913909</v>
      </c>
      <c r="D94" s="457">
        <f>'9GM.N.'!D94+'9GM.E.'!D94+'9GM.I.'!D94</f>
        <v>183538808.97000003</v>
      </c>
      <c r="E94" s="459">
        <f>'9GM.N.'!E94+'9GM.E.'!E94+'9GM.I.'!E94</f>
        <v>2836067</v>
      </c>
      <c r="F94" s="457">
        <f>'9GM.N.'!F94+'9GM.E.'!F94+'9GM.I.'!F94</f>
        <v>261278621</v>
      </c>
      <c r="G94" s="471">
        <f>'9GM.N.'!G94+'9GM.E.'!G94+'9GM.I.'!G94</f>
        <v>456638554</v>
      </c>
      <c r="H94" s="472">
        <f>'9GM.N.'!H94+'9GM.E.'!H94+'9GM.I.'!H94</f>
        <v>477699</v>
      </c>
      <c r="I94" s="471">
        <f>'9GM.N.'!I94+'9GM.E.'!I94+'9GM.I.'!I94</f>
        <v>6662322.2000000002</v>
      </c>
    </row>
    <row r="95" spans="1:9" s="273" customFormat="1" ht="20.25" customHeight="1" x14ac:dyDescent="0.2">
      <c r="A95" s="280">
        <v>79</v>
      </c>
      <c r="B95" s="454">
        <f>'9GM.N.'!B95+'9GM.E.'!B95+'9GM.I.'!B95</f>
        <v>5316863760</v>
      </c>
      <c r="C95" s="469">
        <f>'9GM.N.'!C95+'9GM.E.'!C95+'9GM.I.'!C95</f>
        <v>1822028402</v>
      </c>
      <c r="D95" s="454">
        <f>'9GM.N.'!D95+'9GM.E.'!D95+'9GM.I.'!D95</f>
        <v>167937458.53</v>
      </c>
      <c r="E95" s="456">
        <f>'9GM.N.'!E95+'9GM.E.'!E95+'9GM.I.'!E95</f>
        <v>1502766</v>
      </c>
      <c r="F95" s="454">
        <f>'9GM.N.'!F95+'9GM.E.'!F95+'9GM.I.'!F95</f>
        <v>222712921</v>
      </c>
      <c r="G95" s="469">
        <f>'9GM.N.'!G95+'9GM.E.'!G95+'9GM.I.'!G95</f>
        <v>383311115</v>
      </c>
      <c r="H95" s="470">
        <f>'9GM.N.'!H95+'9GM.E.'!H95+'9GM.I.'!H95</f>
        <v>350304</v>
      </c>
      <c r="I95" s="469">
        <f>'9GM.N.'!I95+'9GM.E.'!I95+'9GM.I.'!I95</f>
        <v>5127371.37</v>
      </c>
    </row>
    <row r="96" spans="1:9" s="273" customFormat="1" ht="20.25" customHeight="1" x14ac:dyDescent="0.2">
      <c r="A96" s="284">
        <v>80</v>
      </c>
      <c r="B96" s="457">
        <f>'9GM.N.'!B96+'9GM.E.'!B96+'9GM.I.'!B96</f>
        <v>3439828162</v>
      </c>
      <c r="C96" s="471">
        <f>'9GM.N.'!C96+'9GM.E.'!C96+'9GM.I.'!C96</f>
        <v>616082801</v>
      </c>
      <c r="D96" s="457">
        <f>'9GM.N.'!D96+'9GM.E.'!D96+'9GM.I.'!D96</f>
        <v>157957180.81999999</v>
      </c>
      <c r="E96" s="459">
        <f>'9GM.N.'!E96+'9GM.E.'!E96+'9GM.I.'!E96</f>
        <v>1738354</v>
      </c>
      <c r="F96" s="457">
        <f>'9GM.N.'!F96+'9GM.E.'!F96+'9GM.I.'!F96</f>
        <v>139535298</v>
      </c>
      <c r="G96" s="471">
        <f>'9GM.N.'!G96+'9GM.E.'!G96+'9GM.I.'!G96</f>
        <v>279150650</v>
      </c>
      <c r="H96" s="472">
        <f>'9GM.N.'!H96+'9GM.E.'!H96+'9GM.I.'!H96</f>
        <v>437880</v>
      </c>
      <c r="I96" s="471">
        <f>'9GM.N.'!I96+'9GM.E.'!I96+'9GM.I.'!I96</f>
        <v>240663.08</v>
      </c>
    </row>
    <row r="97" spans="1:9" s="273" customFormat="1" ht="20.25" customHeight="1" x14ac:dyDescent="0.2">
      <c r="A97" s="280">
        <v>81</v>
      </c>
      <c r="B97" s="454">
        <f>'9GM.N.'!B97+'9GM.E.'!B97+'9GM.I.'!B97</f>
        <v>3011230273</v>
      </c>
      <c r="C97" s="469">
        <f>'9GM.N.'!C97+'9GM.E.'!C97+'9GM.I.'!C97</f>
        <v>490482190</v>
      </c>
      <c r="D97" s="454">
        <f>'9GM.N.'!D97+'9GM.E.'!D97+'9GM.I.'!D97</f>
        <v>147134767.88</v>
      </c>
      <c r="E97" s="456">
        <f>'9GM.N.'!E97+'9GM.E.'!E97+'9GM.I.'!E97</f>
        <v>1154370</v>
      </c>
      <c r="F97" s="454">
        <f>'9GM.N.'!F97+'9GM.E.'!F97+'9GM.I.'!F97</f>
        <v>117744893</v>
      </c>
      <c r="G97" s="469">
        <f>'9GM.N.'!G97+'9GM.E.'!G97+'9GM.I.'!G97</f>
        <v>252506263</v>
      </c>
      <c r="H97" s="470">
        <f>'9GM.N.'!H97+'9GM.E.'!H97+'9GM.I.'!H97</f>
        <v>306516</v>
      </c>
      <c r="I97" s="469">
        <f>'9GM.N.'!I97+'9GM.E.'!I97+'9GM.I.'!I97</f>
        <v>6983281.75</v>
      </c>
    </row>
    <row r="98" spans="1:9" s="273" customFormat="1" ht="20.25" customHeight="1" x14ac:dyDescent="0.2">
      <c r="A98" s="284">
        <v>82</v>
      </c>
      <c r="B98" s="457">
        <f>'9GM.N.'!B98+'9GM.E.'!B98+'9GM.I.'!B98</f>
        <v>2327173863</v>
      </c>
      <c r="C98" s="471">
        <f>'9GM.N.'!C98+'9GM.E.'!C98+'9GM.I.'!C98</f>
        <v>429376965</v>
      </c>
      <c r="D98" s="457">
        <f>'9GM.N.'!D98+'9GM.E.'!D98+'9GM.I.'!D98</f>
        <v>140134724.53</v>
      </c>
      <c r="E98" s="459">
        <f>'9GM.N.'!E98+'9GM.E.'!E98+'9GM.I.'!E98</f>
        <v>2390889</v>
      </c>
      <c r="F98" s="457">
        <f>'9GM.N.'!F98+'9GM.E.'!F98+'9GM.I.'!F98</f>
        <v>94183618</v>
      </c>
      <c r="G98" s="471">
        <f>'9GM.N.'!G98+'9GM.E.'!G98+'9GM.I.'!G98</f>
        <v>231101911</v>
      </c>
      <c r="H98" s="472">
        <f>'9GM.N.'!H98+'9GM.E.'!H98+'9GM.I.'!H98</f>
        <v>394092</v>
      </c>
      <c r="I98" s="471">
        <f>'9GM.N.'!I98+'9GM.E.'!I98+'9GM.I.'!I98</f>
        <v>2324824.88</v>
      </c>
    </row>
    <row r="99" spans="1:9" s="273" customFormat="1" ht="20.25" customHeight="1" x14ac:dyDescent="0.2">
      <c r="A99" s="280">
        <v>83</v>
      </c>
      <c r="B99" s="454">
        <f>'9GM.N.'!B99+'9GM.E.'!B99+'9GM.I.'!B99</f>
        <v>1963670497</v>
      </c>
      <c r="C99" s="469">
        <f>'9GM.N.'!C99+'9GM.E.'!C99+'9GM.I.'!C99</f>
        <v>355189556</v>
      </c>
      <c r="D99" s="454">
        <f>'9GM.N.'!D99+'9GM.E.'!D99+'9GM.I.'!D99</f>
        <v>125822183.90000001</v>
      </c>
      <c r="E99" s="456">
        <f>'9GM.N.'!E99+'9GM.E.'!E99+'9GM.I.'!E99</f>
        <v>747848</v>
      </c>
      <c r="F99" s="454">
        <f>'9GM.N.'!F99+'9GM.E.'!F99+'9GM.I.'!F99</f>
        <v>81874078</v>
      </c>
      <c r="G99" s="469">
        <f>'9GM.N.'!G99+'9GM.E.'!G99+'9GM.I.'!G99</f>
        <v>162105194</v>
      </c>
      <c r="H99" s="470">
        <f>'9GM.N.'!H99+'9GM.E.'!H99+'9GM.I.'!H99</f>
        <v>262728</v>
      </c>
      <c r="I99" s="469">
        <f>'9GM.N.'!I99+'9GM.E.'!I99+'9GM.I.'!I99</f>
        <v>1459464</v>
      </c>
    </row>
    <row r="100" spans="1:9" s="273" customFormat="1" ht="20.25" customHeight="1" x14ac:dyDescent="0.2">
      <c r="A100" s="284">
        <v>84</v>
      </c>
      <c r="B100" s="457">
        <f>'9GM.N.'!B100+'9GM.E.'!B100+'9GM.I.'!B100</f>
        <v>1663011596</v>
      </c>
      <c r="C100" s="471">
        <f>'9GM.N.'!C100+'9GM.E.'!C100+'9GM.I.'!C100</f>
        <v>353422144</v>
      </c>
      <c r="D100" s="457">
        <f>'9GM.N.'!D100+'9GM.E.'!D100+'9GM.I.'!D100</f>
        <v>106406145.98999999</v>
      </c>
      <c r="E100" s="459">
        <f>'9GM.N.'!E100+'9GM.E.'!E100+'9GM.I.'!E100</f>
        <v>1253172.52</v>
      </c>
      <c r="F100" s="457">
        <f>'9GM.N.'!F100+'9GM.E.'!F100+'9GM.I.'!F100</f>
        <v>62545336</v>
      </c>
      <c r="G100" s="471">
        <f>'9GM.N.'!G100+'9GM.E.'!G100+'9GM.I.'!G100</f>
        <v>160770763</v>
      </c>
      <c r="H100" s="472">
        <f>'9GM.N.'!H100+'9GM.E.'!H100+'9GM.I.'!H100</f>
        <v>206462</v>
      </c>
      <c r="I100" s="471">
        <f>'9GM.N.'!I100+'9GM.E.'!I100+'9GM.I.'!I100</f>
        <v>210000</v>
      </c>
    </row>
    <row r="101" spans="1:9" s="273" customFormat="1" ht="20.25" customHeight="1" x14ac:dyDescent="0.2">
      <c r="A101" s="280">
        <v>85</v>
      </c>
      <c r="B101" s="454">
        <f>'9GM.N.'!B101+'9GM.E.'!B101+'9GM.I.'!B101</f>
        <v>1323877277</v>
      </c>
      <c r="C101" s="469">
        <f>'9GM.N.'!C101+'9GM.E.'!C101+'9GM.I.'!C101</f>
        <v>254419090</v>
      </c>
      <c r="D101" s="454">
        <f>'9GM.N.'!D101+'9GM.E.'!D101+'9GM.I.'!D101</f>
        <v>139738650.65000001</v>
      </c>
      <c r="E101" s="456">
        <f>'9GM.N.'!E101+'9GM.E.'!E101+'9GM.I.'!E101</f>
        <v>2600256</v>
      </c>
      <c r="F101" s="454">
        <f>'9GM.N.'!F101+'9GM.E.'!F101+'9GM.I.'!F101</f>
        <v>54034286</v>
      </c>
      <c r="G101" s="469">
        <f>'9GM.N.'!G101+'9GM.E.'!G101+'9GM.I.'!G101</f>
        <v>124349124</v>
      </c>
      <c r="H101" s="470">
        <f>'9GM.N.'!H101+'9GM.E.'!H101+'9GM.I.'!H101</f>
        <v>873896</v>
      </c>
      <c r="I101" s="469">
        <f>'9GM.N.'!I101+'9GM.E.'!I101+'9GM.I.'!I101</f>
        <v>4425136.24</v>
      </c>
    </row>
    <row r="102" spans="1:9" s="273" customFormat="1" ht="20.25" customHeight="1" x14ac:dyDescent="0.2">
      <c r="A102" s="284">
        <v>86</v>
      </c>
      <c r="B102" s="457">
        <f>'9GM.N.'!B102+'9GM.E.'!B102+'9GM.I.'!B102</f>
        <v>1262709544</v>
      </c>
      <c r="C102" s="471">
        <f>'9GM.N.'!C102+'9GM.E.'!C102+'9GM.I.'!C102</f>
        <v>238035197</v>
      </c>
      <c r="D102" s="457">
        <f>'9GM.N.'!D102+'9GM.E.'!D102+'9GM.I.'!D102</f>
        <v>101610575.22</v>
      </c>
      <c r="E102" s="459">
        <f>'9GM.N.'!E102+'9GM.E.'!E102+'9GM.I.'!E102</f>
        <v>845739</v>
      </c>
      <c r="F102" s="457">
        <f>'9GM.N.'!F102+'9GM.E.'!F102+'9GM.I.'!F102</f>
        <v>52121165</v>
      </c>
      <c r="G102" s="471">
        <f>'9GM.N.'!G102+'9GM.E.'!G102+'9GM.I.'!G102</f>
        <v>103545247</v>
      </c>
      <c r="H102" s="472">
        <f>'9GM.N.'!H102+'9GM.E.'!H102+'9GM.I.'!H102</f>
        <v>175152</v>
      </c>
      <c r="I102" s="471">
        <f>'9GM.N.'!I102+'9GM.E.'!I102+'9GM.I.'!I102</f>
        <v>510000</v>
      </c>
    </row>
    <row r="103" spans="1:9" s="273" customFormat="1" ht="20.25" customHeight="1" x14ac:dyDescent="0.2">
      <c r="A103" s="280">
        <v>87</v>
      </c>
      <c r="B103" s="454">
        <f>'9GM.N.'!B103+'9GM.E.'!B103+'9GM.I.'!B103</f>
        <v>912175801</v>
      </c>
      <c r="C103" s="469">
        <f>'9GM.N.'!C103+'9GM.E.'!C103+'9GM.I.'!C103</f>
        <v>173047691</v>
      </c>
      <c r="D103" s="454">
        <f>'9GM.N.'!D103+'9GM.E.'!D103+'9GM.I.'!D103</f>
        <v>93540733.489999995</v>
      </c>
      <c r="E103" s="456">
        <f>'9GM.N.'!E103+'9GM.E.'!E103+'9GM.I.'!E103</f>
        <v>514080</v>
      </c>
      <c r="F103" s="454">
        <f>'9GM.N.'!F103+'9GM.E.'!F103+'9GM.I.'!F103</f>
        <v>44296938</v>
      </c>
      <c r="G103" s="469">
        <f>'9GM.N.'!G103+'9GM.E.'!G103+'9GM.I.'!G103</f>
        <v>68915273</v>
      </c>
      <c r="H103" s="470">
        <f>'9GM.N.'!H103+'9GM.E.'!H103+'9GM.I.'!H103</f>
        <v>131364</v>
      </c>
      <c r="I103" s="469">
        <f>'9GM.N.'!I103+'9GM.E.'!I103+'9GM.I.'!I103</f>
        <v>0</v>
      </c>
    </row>
    <row r="104" spans="1:9" s="273" customFormat="1" ht="20.25" customHeight="1" x14ac:dyDescent="0.2">
      <c r="A104" s="284">
        <v>88</v>
      </c>
      <c r="B104" s="457">
        <f>'9GM.N.'!B104+'9GM.E.'!B104+'9GM.I.'!B104</f>
        <v>727127032</v>
      </c>
      <c r="C104" s="471">
        <f>'9GM.N.'!C104+'9GM.E.'!C104+'9GM.I.'!C104</f>
        <v>134024656</v>
      </c>
      <c r="D104" s="457">
        <f>'9GM.N.'!D104+'9GM.E.'!D104+'9GM.I.'!D104</f>
        <v>77011697.950000003</v>
      </c>
      <c r="E104" s="459">
        <f>'9GM.N.'!E104+'9GM.E.'!E104+'9GM.I.'!E104</f>
        <v>1216245</v>
      </c>
      <c r="F104" s="457">
        <f>'9GM.N.'!F104+'9GM.E.'!F104+'9GM.I.'!F104</f>
        <v>43269459</v>
      </c>
      <c r="G104" s="471">
        <f>'9GM.N.'!G104+'9GM.E.'!G104+'9GM.I.'!G104</f>
        <v>42360894</v>
      </c>
      <c r="H104" s="472">
        <f>'9GM.N.'!H104+'9GM.E.'!H104+'9GM.I.'!H104</f>
        <v>218940</v>
      </c>
      <c r="I104" s="471">
        <f>'9GM.N.'!I104+'9GM.E.'!I104+'9GM.I.'!I104</f>
        <v>0</v>
      </c>
    </row>
    <row r="105" spans="1:9" s="273" customFormat="1" ht="20.25" customHeight="1" x14ac:dyDescent="0.2">
      <c r="A105" s="280">
        <v>89</v>
      </c>
      <c r="B105" s="454">
        <f>'9GM.N.'!B105+'9GM.E.'!B105+'9GM.I.'!B105</f>
        <v>613430912</v>
      </c>
      <c r="C105" s="469">
        <f>'9GM.N.'!C105+'9GM.E.'!C105+'9GM.I.'!C105</f>
        <v>116537858</v>
      </c>
      <c r="D105" s="454">
        <f>'9GM.N.'!D105+'9GM.E.'!D105+'9GM.I.'!D105</f>
        <v>71229614.319999993</v>
      </c>
      <c r="E105" s="456">
        <f>'9GM.N.'!E105+'9GM.E.'!E105+'9GM.I.'!E105</f>
        <v>969925</v>
      </c>
      <c r="F105" s="454">
        <f>'9GM.N.'!F105+'9GM.E.'!F105+'9GM.I.'!F105</f>
        <v>41239945</v>
      </c>
      <c r="G105" s="469">
        <f>'9GM.N.'!G105+'9GM.E.'!G105+'9GM.I.'!G105</f>
        <v>23800946</v>
      </c>
      <c r="H105" s="470">
        <f>'9GM.N.'!H105+'9GM.E.'!H105+'9GM.I.'!H105</f>
        <v>525456</v>
      </c>
      <c r="I105" s="469">
        <f>'9GM.N.'!I105+'9GM.E.'!I105+'9GM.I.'!I105</f>
        <v>0</v>
      </c>
    </row>
    <row r="106" spans="1:9" s="273" customFormat="1" ht="20.25" customHeight="1" x14ac:dyDescent="0.2">
      <c r="A106" s="284">
        <v>90</v>
      </c>
      <c r="B106" s="457">
        <f>'9GM.N.'!B106+'9GM.E.'!B106+'9GM.I.'!B106</f>
        <v>444129219</v>
      </c>
      <c r="C106" s="471">
        <f>'9GM.N.'!C106+'9GM.E.'!C106+'9GM.I.'!C106</f>
        <v>96529966</v>
      </c>
      <c r="D106" s="457">
        <f>'9GM.N.'!D106+'9GM.E.'!D106+'9GM.I.'!D106</f>
        <v>70357148.329999998</v>
      </c>
      <c r="E106" s="459">
        <f>'9GM.N.'!E106+'9GM.E.'!E106+'9GM.I.'!E106</f>
        <v>729883</v>
      </c>
      <c r="F106" s="457">
        <f>'9GM.N.'!F106+'9GM.E.'!F106+'9GM.I.'!F106</f>
        <v>33168067</v>
      </c>
      <c r="G106" s="471">
        <f>'9GM.N.'!G106+'9GM.E.'!G106+'9GM.I.'!G106</f>
        <v>13598832</v>
      </c>
      <c r="H106" s="472">
        <f>'9GM.N.'!H106+'9GM.E.'!H106+'9GM.I.'!H106</f>
        <v>306516</v>
      </c>
      <c r="I106" s="471">
        <f>'9GM.N.'!I106+'9GM.E.'!I106+'9GM.I.'!I106</f>
        <v>0</v>
      </c>
    </row>
    <row r="107" spans="1:9" s="273" customFormat="1" ht="20.25" customHeight="1" x14ac:dyDescent="0.2">
      <c r="A107" s="280">
        <v>91</v>
      </c>
      <c r="B107" s="454">
        <f>'9GM.N.'!B107+'9GM.E.'!B107+'9GM.I.'!B107</f>
        <v>360535132</v>
      </c>
      <c r="C107" s="469">
        <f>'9GM.N.'!C107+'9GM.E.'!C107+'9GM.I.'!C107</f>
        <v>64037584</v>
      </c>
      <c r="D107" s="454">
        <f>'9GM.N.'!D107+'9GM.E.'!D107+'9GM.I.'!D107</f>
        <v>65612915.369999997</v>
      </c>
      <c r="E107" s="456">
        <f>'9GM.N.'!E107+'9GM.E.'!E107+'9GM.I.'!E107</f>
        <v>956758</v>
      </c>
      <c r="F107" s="454">
        <f>'9GM.N.'!F107+'9GM.E.'!F107+'9GM.I.'!F107</f>
        <v>20072703</v>
      </c>
      <c r="G107" s="469">
        <f>'9GM.N.'!G107+'9GM.E.'!G107+'9GM.I.'!G107</f>
        <v>10001266</v>
      </c>
      <c r="H107" s="470">
        <f>'9GM.N.'!H107+'9GM.E.'!H107+'9GM.I.'!H107</f>
        <v>437880</v>
      </c>
      <c r="I107" s="469">
        <f>'9GM.N.'!I107+'9GM.E.'!I107+'9GM.I.'!I107</f>
        <v>0</v>
      </c>
    </row>
    <row r="108" spans="1:9" s="273" customFormat="1" ht="20.25" customHeight="1" x14ac:dyDescent="0.2">
      <c r="A108" s="284">
        <v>92</v>
      </c>
      <c r="B108" s="457">
        <f>'9GM.N.'!B108+'9GM.E.'!B108+'9GM.I.'!B108</f>
        <v>255033641</v>
      </c>
      <c r="C108" s="471">
        <f>'9GM.N.'!C108+'9GM.E.'!C108+'9GM.I.'!C108</f>
        <v>41930192</v>
      </c>
      <c r="D108" s="457">
        <f>'9GM.N.'!D108+'9GM.E.'!D108+'9GM.I.'!D108</f>
        <v>41604954.140000001</v>
      </c>
      <c r="E108" s="459">
        <f>'9GM.N.'!E108+'9GM.E.'!E108+'9GM.I.'!E108</f>
        <v>284600</v>
      </c>
      <c r="F108" s="457">
        <f>'9GM.N.'!F108+'9GM.E.'!F108+'9GM.I.'!F108</f>
        <v>22374172</v>
      </c>
      <c r="G108" s="471">
        <f>'9GM.N.'!G108+'9GM.E.'!G108+'9GM.I.'!G108</f>
        <v>7548837</v>
      </c>
      <c r="H108" s="472">
        <f>'9GM.N.'!H108+'9GM.E.'!H108+'9GM.I.'!H108</f>
        <v>43788</v>
      </c>
      <c r="I108" s="471">
        <f>'9GM.N.'!I108+'9GM.E.'!I108+'9GM.I.'!I108</f>
        <v>0</v>
      </c>
    </row>
    <row r="109" spans="1:9" s="273" customFormat="1" ht="20.25" customHeight="1" x14ac:dyDescent="0.2">
      <c r="A109" s="280">
        <v>93</v>
      </c>
      <c r="B109" s="454">
        <f>'9GM.N.'!B109+'9GM.E.'!B109+'9GM.I.'!B109</f>
        <v>227735624</v>
      </c>
      <c r="C109" s="469">
        <f>'9GM.N.'!C109+'9GM.E.'!C109+'9GM.I.'!C109</f>
        <v>47469041</v>
      </c>
      <c r="D109" s="454">
        <f>'9GM.N.'!D109+'9GM.E.'!D109+'9GM.I.'!D109</f>
        <v>38024389.509999998</v>
      </c>
      <c r="E109" s="456">
        <f>'9GM.N.'!E109+'9GM.E.'!E109+'9GM.I.'!E109</f>
        <v>421875</v>
      </c>
      <c r="F109" s="454">
        <f>'9GM.N.'!F109+'9GM.E.'!F109+'9GM.I.'!F109</f>
        <v>16248992</v>
      </c>
      <c r="G109" s="469">
        <f>'9GM.N.'!G109+'9GM.E.'!G109+'9GM.I.'!G109</f>
        <v>6953696</v>
      </c>
      <c r="H109" s="470">
        <f>'9GM.N.'!H109+'9GM.E.'!H109+'9GM.I.'!H109</f>
        <v>218940</v>
      </c>
      <c r="I109" s="469">
        <f>'9GM.N.'!I109+'9GM.E.'!I109+'9GM.I.'!I109</f>
        <v>0</v>
      </c>
    </row>
    <row r="110" spans="1:9" s="273" customFormat="1" ht="20.25" customHeight="1" x14ac:dyDescent="0.2">
      <c r="A110" s="284">
        <v>94</v>
      </c>
      <c r="B110" s="457">
        <f>'9GM.N.'!B110+'9GM.E.'!B110+'9GM.I.'!B110</f>
        <v>175762126</v>
      </c>
      <c r="C110" s="471">
        <f>'9GM.N.'!C110+'9GM.E.'!C110+'9GM.I.'!C110</f>
        <v>30301400</v>
      </c>
      <c r="D110" s="457">
        <f>'9GM.N.'!D110+'9GM.E.'!D110+'9GM.I.'!D110</f>
        <v>29926346.420000002</v>
      </c>
      <c r="E110" s="459">
        <f>'9GM.N.'!E110+'9GM.E.'!E110+'9GM.I.'!E110</f>
        <v>441186</v>
      </c>
      <c r="F110" s="457">
        <f>'9GM.N.'!F110+'9GM.E.'!F110+'9GM.I.'!F110</f>
        <v>15840680</v>
      </c>
      <c r="G110" s="471">
        <f>'9GM.N.'!G110+'9GM.E.'!G110+'9GM.I.'!G110</f>
        <v>3866444</v>
      </c>
      <c r="H110" s="472">
        <f>'9GM.N.'!H110+'9GM.E.'!H110+'9GM.I.'!H110</f>
        <v>124730</v>
      </c>
      <c r="I110" s="471">
        <f>'9GM.N.'!I110+'9GM.E.'!I110+'9GM.I.'!I110</f>
        <v>0</v>
      </c>
    </row>
    <row r="111" spans="1:9" s="273" customFormat="1" ht="20.25" customHeight="1" x14ac:dyDescent="0.2">
      <c r="A111" s="280">
        <v>95</v>
      </c>
      <c r="B111" s="454">
        <f>'9GM.N.'!B111+'9GM.E.'!B111+'9GM.I.'!B111</f>
        <v>129772755</v>
      </c>
      <c r="C111" s="469">
        <f>'9GM.N.'!C111+'9GM.E.'!C111+'9GM.I.'!C111</f>
        <v>21687125</v>
      </c>
      <c r="D111" s="454">
        <f>'9GM.N.'!D111+'9GM.E.'!D111+'9GM.I.'!D111</f>
        <v>23671429.870000001</v>
      </c>
      <c r="E111" s="456">
        <f>'9GM.N.'!E111+'9GM.E.'!E111+'9GM.I.'!E111</f>
        <v>184773</v>
      </c>
      <c r="F111" s="454">
        <f>'9GM.N.'!F111+'9GM.E.'!F111+'9GM.I.'!F111</f>
        <v>9251668</v>
      </c>
      <c r="G111" s="469">
        <f>'9GM.N.'!G111+'9GM.E.'!G111+'9GM.I.'!G111</f>
        <v>13764471</v>
      </c>
      <c r="H111" s="470">
        <f>'9GM.N.'!H111+'9GM.E.'!H111+'9GM.I.'!H111</f>
        <v>90281</v>
      </c>
      <c r="I111" s="469">
        <f>'9GM.N.'!I111+'9GM.E.'!I111+'9GM.I.'!I111</f>
        <v>0</v>
      </c>
    </row>
    <row r="112" spans="1:9" s="273" customFormat="1" ht="20.25" customHeight="1" x14ac:dyDescent="0.2">
      <c r="A112" s="284">
        <v>96</v>
      </c>
      <c r="B112" s="457">
        <f>'9GM.N.'!B112+'9GM.E.'!B112+'9GM.I.'!B112</f>
        <v>108244121</v>
      </c>
      <c r="C112" s="471">
        <f>'9GM.N.'!C112+'9GM.E.'!C112+'9GM.I.'!C112</f>
        <v>15735421</v>
      </c>
      <c r="D112" s="457">
        <f>'9GM.N.'!D112+'9GM.E.'!D112+'9GM.I.'!D112</f>
        <v>19549109.370000001</v>
      </c>
      <c r="E112" s="459">
        <f>'9GM.N.'!E112+'9GM.E.'!E112+'9GM.I.'!E112</f>
        <v>238834</v>
      </c>
      <c r="F112" s="457">
        <f>'9GM.N.'!F112+'9GM.E.'!F112+'9GM.I.'!F112</f>
        <v>11021388</v>
      </c>
      <c r="G112" s="471">
        <f>'9GM.N.'!G112+'9GM.E.'!G112+'9GM.I.'!G112</f>
        <v>10795462</v>
      </c>
      <c r="H112" s="457">
        <f>'9GM.N.'!H112+'9GM.E.'!H112+'9GM.I.'!H112</f>
        <v>87576</v>
      </c>
      <c r="I112" s="471">
        <f>'9GM.N.'!I112+'9GM.E.'!I112+'9GM.I.'!I112</f>
        <v>250000</v>
      </c>
    </row>
    <row r="113" spans="1:9" s="273" customFormat="1" ht="20.25" customHeight="1" x14ac:dyDescent="0.2">
      <c r="A113" s="280">
        <v>97</v>
      </c>
      <c r="B113" s="454">
        <f>'9GM.N.'!B113+'9GM.E.'!B113+'9GM.I.'!B113</f>
        <v>59070037</v>
      </c>
      <c r="C113" s="469">
        <f>'9GM.N.'!C113+'9GM.E.'!C113+'9GM.I.'!C113</f>
        <v>12161187</v>
      </c>
      <c r="D113" s="454">
        <f>'9GM.N.'!D113+'9GM.E.'!D113+'9GM.I.'!D113</f>
        <v>15839412.82</v>
      </c>
      <c r="E113" s="456">
        <f>'9GM.N.'!E113+'9GM.E.'!E113+'9GM.I.'!E113</f>
        <v>144543</v>
      </c>
      <c r="F113" s="454">
        <f>'9GM.N.'!F113+'9GM.E.'!F113+'9GM.I.'!F113</f>
        <v>1094372</v>
      </c>
      <c r="G113" s="469">
        <f>'9GM.N.'!G113+'9GM.E.'!G113+'9GM.I.'!G113</f>
        <v>1027590</v>
      </c>
      <c r="H113" s="454">
        <f>'9GM.N.'!H113+'9GM.E.'!H113+'9GM.I.'!H113</f>
        <v>43788</v>
      </c>
      <c r="I113" s="469">
        <f>'9GM.N.'!I113+'9GM.E.'!I113+'9GM.I.'!I113</f>
        <v>0</v>
      </c>
    </row>
    <row r="114" spans="1:9" s="273" customFormat="1" ht="20.25" customHeight="1" x14ac:dyDescent="0.2">
      <c r="A114" s="284">
        <v>98</v>
      </c>
      <c r="B114" s="457">
        <f>'9GM.N.'!B114+'9GM.E.'!B114+'9GM.I.'!B114</f>
        <v>33634903</v>
      </c>
      <c r="C114" s="471">
        <f>'9GM.N.'!C114+'9GM.E.'!C114+'9GM.I.'!C114</f>
        <v>4937710</v>
      </c>
      <c r="D114" s="457">
        <f>'9GM.N.'!D114+'9GM.E.'!D114+'9GM.I.'!D114</f>
        <v>10163421.140000001</v>
      </c>
      <c r="E114" s="459">
        <f>'9GM.N.'!E114+'9GM.E.'!E114+'9GM.I.'!E114</f>
        <v>0</v>
      </c>
      <c r="F114" s="457">
        <f>'9GM.N.'!F114+'9GM.E.'!F114+'9GM.I.'!F114</f>
        <v>580836</v>
      </c>
      <c r="G114" s="471">
        <f>'9GM.N.'!G114+'9GM.E.'!G114+'9GM.I.'!G114</f>
        <v>335000</v>
      </c>
      <c r="H114" s="457">
        <f>'9GM.N.'!H114+'9GM.E.'!H114+'9GM.I.'!H114</f>
        <v>0</v>
      </c>
      <c r="I114" s="471">
        <f>'9GM.N.'!I114+'9GM.E.'!I114+'9GM.I.'!I114</f>
        <v>0</v>
      </c>
    </row>
    <row r="115" spans="1:9" s="273" customFormat="1" ht="20.25" customHeight="1" x14ac:dyDescent="0.2">
      <c r="A115" s="280">
        <v>99</v>
      </c>
      <c r="B115" s="454">
        <f>'9GM.N.'!B115+'9GM.E.'!B115+'9GM.I.'!B115</f>
        <v>63718683</v>
      </c>
      <c r="C115" s="469">
        <f>'9GM.N.'!C115+'9GM.E.'!C115+'9GM.I.'!C115</f>
        <v>2650784</v>
      </c>
      <c r="D115" s="454">
        <f>'9GM.N.'!D115+'9GM.E.'!D115+'9GM.I.'!D115</f>
        <v>11309766.609999999</v>
      </c>
      <c r="E115" s="456">
        <f>'9GM.N.'!E115+'9GM.E.'!E115+'9GM.I.'!E115</f>
        <v>0</v>
      </c>
      <c r="F115" s="454">
        <f>'9GM.N.'!F115+'9GM.E.'!F115+'9GM.I.'!F115</f>
        <v>595433</v>
      </c>
      <c r="G115" s="456">
        <f>'9GM.N.'!G115+'9GM.E.'!G115+'9GM.I.'!G115</f>
        <v>8657500</v>
      </c>
      <c r="H115" s="454">
        <f>'9GM.N.'!H115+'9GM.E.'!H115+'9GM.I.'!H115</f>
        <v>0</v>
      </c>
      <c r="I115" s="469">
        <f>'9GM.N.'!I115+'9GM.E.'!I115+'9GM.I.'!I115</f>
        <v>0</v>
      </c>
    </row>
    <row r="116" spans="1:9" s="273" customFormat="1" ht="20.25" customHeight="1" x14ac:dyDescent="0.2">
      <c r="A116" s="284" t="s">
        <v>282</v>
      </c>
      <c r="B116" s="457">
        <f>'9GM.N.'!B116+'9GM.E.'!B116+'9GM.I.'!B116</f>
        <v>22672200</v>
      </c>
      <c r="C116" s="471">
        <f>'9GM.N.'!C116+'9GM.E.'!C116+'9GM.I.'!C116</f>
        <v>4805939</v>
      </c>
      <c r="D116" s="457">
        <f>'9GM.N.'!D116+'9GM.E.'!D116+'9GM.I.'!D116</f>
        <v>25399581.98</v>
      </c>
      <c r="E116" s="459">
        <f>'9GM.N.'!E116+'9GM.E.'!E116+'9GM.I.'!E116</f>
        <v>0</v>
      </c>
      <c r="F116" s="457">
        <f>'9GM.N.'!F116+'9GM.E.'!F116+'9GM.I.'!F116</f>
        <v>185432</v>
      </c>
      <c r="G116" s="459">
        <f>'9GM.N.'!G116+'9GM.E.'!G116+'9GM.I.'!G116</f>
        <v>4720030</v>
      </c>
      <c r="H116" s="457">
        <f>'9GM.N.'!H116+'9GM.E.'!H116+'9GM.I.'!H116</f>
        <v>0</v>
      </c>
      <c r="I116" s="459">
        <f>'9GM.N.'!I116+'9GM.E.'!I116+'9GM.I.'!I116</f>
        <v>0</v>
      </c>
    </row>
    <row r="117" spans="1:9" s="273" customFormat="1" ht="20.25" customHeight="1" x14ac:dyDescent="0.2">
      <c r="A117" s="298" t="s">
        <v>283</v>
      </c>
      <c r="B117" s="475">
        <f>'9GM.N.'!B117+'9GM.E.'!B117+'9GM.I.'!B117</f>
        <v>1526377050669</v>
      </c>
      <c r="C117" s="476">
        <f>'9GM.N.'!C117+'9GM.E.'!C117+'9GM.I.'!C117</f>
        <v>402791332732</v>
      </c>
      <c r="D117" s="475">
        <f>'9GM.N.'!D117+'9GM.E.'!D117+'9GM.I.'!D117</f>
        <v>1692527655.1900001</v>
      </c>
      <c r="E117" s="476">
        <f>'9GM.N.'!E117+'9GM.E.'!E117+'9GM.I.'!E117</f>
        <v>16408559.33</v>
      </c>
      <c r="F117" s="475">
        <f>'9GM.N.'!F117+'9GM.E.'!F117+'9GM.I.'!F117</f>
        <v>221645535629</v>
      </c>
      <c r="G117" s="476">
        <f>'9GM.N.'!G117+'9GM.E.'!G117+'9GM.I.'!G117</f>
        <v>581308943670</v>
      </c>
      <c r="H117" s="475">
        <f>'9GM.N.'!H117+'9GM.E.'!H117+'9GM.I.'!H117</f>
        <v>0</v>
      </c>
      <c r="I117" s="476">
        <f>'9GM.N.'!I117+'9GM.E.'!I117+'9GM.I.'!I117</f>
        <v>5063219.62</v>
      </c>
    </row>
    <row r="118" spans="1:9" s="273" customFormat="1" ht="20.25" customHeight="1" thickBot="1" x14ac:dyDescent="0.25">
      <c r="A118" s="299" t="s">
        <v>9</v>
      </c>
      <c r="B118" s="477">
        <f>SUM(B31:B117)</f>
        <v>8453061851261</v>
      </c>
      <c r="C118" s="478">
        <f t="shared" ref="C118:I118" si="0">SUM(C31:C117)</f>
        <v>2014228620729</v>
      </c>
      <c r="D118" s="477">
        <f t="shared" si="0"/>
        <v>19227439104.799992</v>
      </c>
      <c r="E118" s="478">
        <f t="shared" si="0"/>
        <v>510135250.37</v>
      </c>
      <c r="F118" s="477">
        <f t="shared" si="0"/>
        <v>451385784272</v>
      </c>
      <c r="G118" s="478">
        <f t="shared" si="0"/>
        <v>3218211050226</v>
      </c>
      <c r="H118" s="477">
        <f t="shared" si="0"/>
        <v>66913926.339999996</v>
      </c>
      <c r="I118" s="478">
        <f t="shared" si="0"/>
        <v>4081943161.2299986</v>
      </c>
    </row>
    <row r="119" spans="1:9" ht="33" customHeight="1" x14ac:dyDescent="0.2">
      <c r="A119" s="710" t="s">
        <v>39</v>
      </c>
      <c r="B119" s="710"/>
      <c r="C119" s="710"/>
      <c r="D119" s="710"/>
      <c r="E119" s="710"/>
      <c r="F119" s="710"/>
      <c r="G119" s="710"/>
      <c r="H119" s="710"/>
      <c r="I119" s="710"/>
    </row>
    <row r="120" spans="1:9" x14ac:dyDescent="0.2">
      <c r="B120" s="132"/>
      <c r="C120" s="132"/>
      <c r="F120" s="73"/>
      <c r="G120" s="73"/>
      <c r="H120" s="73"/>
      <c r="I120" s="132"/>
    </row>
    <row r="121" spans="1:9" x14ac:dyDescent="0.2">
      <c r="A121" s="133"/>
      <c r="B121" s="132"/>
      <c r="C121" s="132"/>
      <c r="D121" s="130"/>
      <c r="F121" s="73"/>
      <c r="G121" s="73"/>
      <c r="H121" s="73"/>
      <c r="I121" s="129"/>
    </row>
    <row r="122" spans="1:9" x14ac:dyDescent="0.2">
      <c r="A122" s="133"/>
      <c r="B122" s="132"/>
      <c r="C122" s="132"/>
      <c r="F122" s="73"/>
      <c r="G122" s="73"/>
      <c r="H122" s="73"/>
      <c r="I122" s="73"/>
    </row>
    <row r="123" spans="1:9" x14ac:dyDescent="0.2">
      <c r="A123" s="133"/>
      <c r="B123" s="132"/>
      <c r="C123" s="132"/>
      <c r="F123" s="73"/>
      <c r="G123" s="73"/>
      <c r="H123" s="73"/>
      <c r="I123" s="73"/>
    </row>
    <row r="124" spans="1:9" x14ac:dyDescent="0.2">
      <c r="B124" s="132"/>
      <c r="C124" s="132"/>
      <c r="F124" s="73"/>
      <c r="G124" s="73"/>
      <c r="H124" s="73"/>
      <c r="I124" s="73"/>
    </row>
    <row r="125" spans="1:9" x14ac:dyDescent="0.2">
      <c r="A125" s="73"/>
      <c r="B125" s="73"/>
      <c r="C125" s="73"/>
      <c r="D125" s="73"/>
      <c r="E125" s="73"/>
      <c r="F125" s="73"/>
      <c r="G125" s="73"/>
      <c r="H125" s="73"/>
      <c r="I125" s="73"/>
    </row>
    <row r="126" spans="1:9" x14ac:dyDescent="0.2">
      <c r="A126" s="73"/>
      <c r="B126" s="73"/>
      <c r="C126" s="73"/>
      <c r="D126" s="73"/>
      <c r="E126" s="73"/>
      <c r="F126" s="73"/>
      <c r="G126" s="73"/>
      <c r="H126" s="73"/>
      <c r="I126" s="73"/>
    </row>
    <row r="127" spans="1:9" x14ac:dyDescent="0.2">
      <c r="A127" s="73"/>
      <c r="B127" s="73"/>
      <c r="C127" s="73"/>
      <c r="D127" s="73"/>
      <c r="E127" s="73"/>
      <c r="F127" s="73"/>
      <c r="G127" s="73"/>
      <c r="H127" s="73"/>
      <c r="I127" s="73"/>
    </row>
    <row r="128" spans="1:9" x14ac:dyDescent="0.2">
      <c r="A128" s="73"/>
      <c r="B128" s="73"/>
      <c r="C128" s="73"/>
      <c r="D128" s="73"/>
      <c r="E128" s="73"/>
      <c r="F128" s="73"/>
      <c r="G128" s="73"/>
      <c r="H128" s="73"/>
      <c r="I128" s="73"/>
    </row>
    <row r="129" spans="1:9" x14ac:dyDescent="0.2">
      <c r="A129" s="73"/>
      <c r="B129" s="73"/>
      <c r="C129" s="73"/>
      <c r="D129" s="73"/>
      <c r="E129" s="73"/>
      <c r="F129" s="293"/>
      <c r="G129" s="73"/>
      <c r="H129" s="73"/>
      <c r="I129" s="73"/>
    </row>
    <row r="130" spans="1:9" x14ac:dyDescent="0.2">
      <c r="A130" s="73"/>
      <c r="B130" s="73"/>
      <c r="C130" s="73"/>
      <c r="D130" s="73"/>
      <c r="E130" s="73"/>
      <c r="F130" s="73"/>
      <c r="G130" s="73"/>
      <c r="H130" s="73"/>
      <c r="I130" s="73"/>
    </row>
    <row r="131" spans="1:9" x14ac:dyDescent="0.2">
      <c r="A131" s="73"/>
      <c r="B131" s="73"/>
      <c r="C131" s="73"/>
      <c r="D131" s="73"/>
      <c r="E131" s="73"/>
      <c r="F131" s="73"/>
      <c r="G131" s="73"/>
      <c r="H131" s="73"/>
      <c r="I131" s="73"/>
    </row>
    <row r="132" spans="1:9" x14ac:dyDescent="0.2">
      <c r="A132" s="73"/>
      <c r="B132" s="73"/>
      <c r="C132" s="73"/>
      <c r="D132" s="73"/>
      <c r="E132" s="73"/>
      <c r="F132" s="73"/>
      <c r="G132" s="73"/>
      <c r="H132" s="73"/>
      <c r="I132" s="73"/>
    </row>
    <row r="133" spans="1:9" x14ac:dyDescent="0.2">
      <c r="A133" s="73"/>
      <c r="B133" s="73"/>
      <c r="C133" s="73"/>
      <c r="D133" s="73"/>
      <c r="E133" s="73"/>
      <c r="F133" s="73"/>
      <c r="G133" s="73"/>
      <c r="H133" s="73"/>
      <c r="I133" s="73"/>
    </row>
    <row r="134" spans="1:9" x14ac:dyDescent="0.2">
      <c r="A134" s="73"/>
      <c r="B134" s="73"/>
      <c r="C134" s="73"/>
      <c r="D134" s="73"/>
      <c r="E134" s="73"/>
      <c r="F134" s="73"/>
      <c r="G134" s="73"/>
      <c r="H134" s="73"/>
      <c r="I134" s="73"/>
    </row>
    <row r="135" spans="1:9" x14ac:dyDescent="0.2">
      <c r="A135" s="73"/>
      <c r="B135" s="73"/>
      <c r="C135" s="73"/>
      <c r="D135" s="73"/>
      <c r="E135" s="73"/>
      <c r="F135" s="73"/>
      <c r="G135" s="73"/>
      <c r="H135" s="73"/>
      <c r="I135" s="73"/>
    </row>
    <row r="136" spans="1:9" x14ac:dyDescent="0.2">
      <c r="A136" s="73"/>
      <c r="B136" s="73"/>
      <c r="C136" s="73"/>
      <c r="D136" s="73"/>
      <c r="E136" s="73"/>
      <c r="F136" s="73"/>
      <c r="G136" s="73"/>
      <c r="H136" s="73"/>
      <c r="I136" s="73"/>
    </row>
    <row r="137" spans="1:9" x14ac:dyDescent="0.2">
      <c r="A137" s="73"/>
      <c r="B137" s="73"/>
      <c r="C137" s="73"/>
      <c r="D137" s="73"/>
      <c r="E137" s="73"/>
      <c r="F137" s="73"/>
      <c r="G137" s="73"/>
      <c r="H137" s="73"/>
      <c r="I137" s="73"/>
    </row>
    <row r="138" spans="1:9" x14ac:dyDescent="0.2">
      <c r="A138" s="73"/>
      <c r="B138" s="73"/>
      <c r="C138" s="73"/>
      <c r="D138" s="73"/>
      <c r="E138" s="73"/>
      <c r="F138" s="73"/>
      <c r="G138" s="73"/>
      <c r="H138" s="73"/>
      <c r="I138" s="73"/>
    </row>
    <row r="139" spans="1:9" x14ac:dyDescent="0.2">
      <c r="A139" s="73"/>
      <c r="B139" s="73"/>
      <c r="C139" s="73"/>
      <c r="D139" s="73"/>
      <c r="E139" s="73"/>
      <c r="F139" s="73"/>
      <c r="G139" s="73"/>
      <c r="H139" s="73"/>
      <c r="I139" s="73"/>
    </row>
    <row r="140" spans="1:9" x14ac:dyDescent="0.2">
      <c r="A140" s="73"/>
      <c r="B140" s="73"/>
      <c r="C140" s="73"/>
      <c r="D140" s="73"/>
      <c r="E140" s="73"/>
      <c r="F140" s="73"/>
      <c r="G140" s="73"/>
      <c r="H140" s="73"/>
      <c r="I140" s="73"/>
    </row>
    <row r="141" spans="1:9" x14ac:dyDescent="0.2">
      <c r="A141" s="73"/>
      <c r="B141" s="73"/>
      <c r="C141" s="73"/>
      <c r="D141" s="73"/>
      <c r="E141" s="73"/>
      <c r="F141" s="73"/>
      <c r="G141" s="73"/>
      <c r="H141" s="73"/>
      <c r="I141" s="73"/>
    </row>
    <row r="142" spans="1:9" x14ac:dyDescent="0.2">
      <c r="A142" s="73"/>
      <c r="B142" s="73"/>
      <c r="C142" s="73"/>
      <c r="D142" s="73"/>
      <c r="E142" s="73"/>
      <c r="F142" s="73"/>
      <c r="G142" s="73"/>
      <c r="H142" s="73"/>
      <c r="I142" s="73"/>
    </row>
    <row r="143" spans="1:9" x14ac:dyDescent="0.2">
      <c r="A143" s="73"/>
      <c r="B143" s="73"/>
      <c r="C143" s="73"/>
      <c r="D143" s="73"/>
      <c r="E143" s="73"/>
      <c r="F143" s="73"/>
      <c r="G143" s="73"/>
      <c r="H143" s="73"/>
      <c r="I143" s="73"/>
    </row>
    <row r="144" spans="1:9" x14ac:dyDescent="0.2">
      <c r="A144" s="73"/>
      <c r="B144" s="73"/>
      <c r="C144" s="73"/>
      <c r="D144" s="73"/>
      <c r="E144" s="73"/>
      <c r="F144" s="73"/>
      <c r="G144" s="73"/>
      <c r="H144" s="73"/>
      <c r="I144" s="73"/>
    </row>
    <row r="145" spans="1:9" x14ac:dyDescent="0.2">
      <c r="A145" s="73"/>
      <c r="B145" s="73"/>
      <c r="C145" s="73"/>
      <c r="D145" s="73"/>
      <c r="E145" s="73"/>
      <c r="F145" s="73"/>
      <c r="G145" s="73"/>
      <c r="H145" s="73"/>
      <c r="I145" s="73"/>
    </row>
    <row r="146" spans="1:9" x14ac:dyDescent="0.2">
      <c r="A146" s="73"/>
      <c r="B146" s="73"/>
      <c r="C146" s="73"/>
      <c r="D146" s="73"/>
      <c r="E146" s="73"/>
      <c r="F146" s="73"/>
      <c r="G146" s="73"/>
      <c r="H146" s="73"/>
      <c r="I146" s="73"/>
    </row>
    <row r="147" spans="1:9" x14ac:dyDescent="0.2">
      <c r="A147" s="73"/>
      <c r="B147" s="73"/>
      <c r="C147" s="73"/>
      <c r="D147" s="73"/>
      <c r="E147" s="73"/>
      <c r="F147" s="73"/>
      <c r="G147" s="73"/>
      <c r="H147" s="73"/>
      <c r="I147" s="73"/>
    </row>
    <row r="148" spans="1:9" x14ac:dyDescent="0.2">
      <c r="A148" s="73"/>
      <c r="B148" s="73"/>
      <c r="C148" s="73"/>
      <c r="D148" s="73"/>
      <c r="E148" s="73"/>
      <c r="F148" s="73"/>
      <c r="G148" s="73"/>
      <c r="H148" s="73"/>
      <c r="I148" s="73"/>
    </row>
    <row r="149" spans="1:9" x14ac:dyDescent="0.2">
      <c r="A149" s="73"/>
      <c r="B149" s="73"/>
      <c r="C149" s="73"/>
      <c r="D149" s="73"/>
      <c r="E149" s="73"/>
      <c r="F149" s="73"/>
      <c r="G149" s="73"/>
      <c r="H149" s="73"/>
      <c r="I149" s="73"/>
    </row>
    <row r="150" spans="1:9" x14ac:dyDescent="0.2">
      <c r="A150" s="73"/>
      <c r="B150" s="73"/>
      <c r="C150" s="73"/>
      <c r="D150" s="73"/>
      <c r="E150" s="73"/>
      <c r="F150" s="73"/>
      <c r="G150" s="73"/>
      <c r="H150" s="73"/>
      <c r="I150" s="73"/>
    </row>
    <row r="151" spans="1:9" x14ac:dyDescent="0.2">
      <c r="A151" s="73"/>
      <c r="B151" s="73"/>
      <c r="C151" s="73"/>
      <c r="D151" s="73"/>
      <c r="E151" s="73"/>
      <c r="F151" s="73"/>
      <c r="G151" s="73"/>
      <c r="H151" s="73"/>
      <c r="I151" s="73"/>
    </row>
    <row r="152" spans="1:9" x14ac:dyDescent="0.2">
      <c r="A152" s="73"/>
      <c r="B152" s="73"/>
      <c r="C152" s="73"/>
      <c r="D152" s="73"/>
      <c r="E152" s="73"/>
      <c r="F152" s="73"/>
      <c r="G152" s="73"/>
      <c r="H152" s="73"/>
      <c r="I152" s="73"/>
    </row>
    <row r="153" spans="1:9" x14ac:dyDescent="0.2">
      <c r="A153" s="73"/>
      <c r="B153" s="73"/>
      <c r="C153" s="73"/>
      <c r="D153" s="73"/>
      <c r="E153" s="73"/>
      <c r="F153" s="73"/>
      <c r="G153" s="73"/>
      <c r="H153" s="73"/>
      <c r="I153" s="73"/>
    </row>
    <row r="154" spans="1:9" x14ac:dyDescent="0.2">
      <c r="A154" s="73"/>
      <c r="B154" s="73"/>
      <c r="C154" s="73"/>
      <c r="D154" s="73"/>
      <c r="E154" s="73"/>
      <c r="F154" s="73"/>
      <c r="G154" s="73"/>
      <c r="H154" s="73"/>
      <c r="I154" s="73"/>
    </row>
    <row r="155" spans="1:9" x14ac:dyDescent="0.2">
      <c r="A155" s="73"/>
      <c r="B155" s="73"/>
      <c r="C155" s="73"/>
      <c r="D155" s="73"/>
      <c r="E155" s="73"/>
      <c r="F155" s="73"/>
      <c r="G155" s="73"/>
      <c r="H155" s="73"/>
      <c r="I155" s="73"/>
    </row>
    <row r="156" spans="1:9" x14ac:dyDescent="0.2">
      <c r="A156" s="73"/>
      <c r="B156" s="73"/>
      <c r="C156" s="73"/>
      <c r="D156" s="73"/>
      <c r="E156" s="73"/>
      <c r="F156" s="73"/>
      <c r="G156" s="73"/>
      <c r="H156" s="73"/>
      <c r="I156" s="73"/>
    </row>
  </sheetData>
  <mergeCells count="21">
    <mergeCell ref="H12:H13"/>
    <mergeCell ref="I12:I13"/>
    <mergeCell ref="A119:I119"/>
    <mergeCell ref="B12:B13"/>
    <mergeCell ref="C12:C13"/>
    <mergeCell ref="D12:D13"/>
    <mergeCell ref="E12:E13"/>
    <mergeCell ref="F12:F13"/>
    <mergeCell ref="G12:G13"/>
    <mergeCell ref="A8:I8"/>
    <mergeCell ref="A9:I9"/>
    <mergeCell ref="B11:C11"/>
    <mergeCell ref="D11:E11"/>
    <mergeCell ref="F11:G11"/>
    <mergeCell ref="H11:I11"/>
    <mergeCell ref="A7:I7"/>
    <mergeCell ref="A2:I2"/>
    <mergeCell ref="A3:I3"/>
    <mergeCell ref="A4:I4"/>
    <mergeCell ref="A5:I5"/>
    <mergeCell ref="A6:I6"/>
  </mergeCells>
  <printOptions horizontalCentered="1"/>
  <pageMargins left="0.31496062992125984" right="0.19685039370078741" top="0.39370078740157483" bottom="0.23622047244094491" header="0" footer="0.23622047244094491"/>
  <pageSetup scale="65" firstPageNumber="69" fitToHeight="0" orientation="portrait" useFirstPageNumber="1" r:id="rId1"/>
  <headerFooter>
    <oddFooter>&amp;R&amp;P</oddFooter>
  </headerFooter>
  <rowBreaks count="1" manualBreakCount="1">
    <brk id="74" max="8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syncVertical="1" syncRef="A1" transitionEvaluation="1" codeName="Hoja56">
    <pageSetUpPr fitToPage="1"/>
  </sheetPr>
  <dimension ref="A1:K156"/>
  <sheetViews>
    <sheetView showGridLines="0" view="pageBreakPreview" zoomScale="70" zoomScaleNormal="64" zoomScaleSheetLayoutView="70" workbookViewId="0"/>
  </sheetViews>
  <sheetFormatPr baseColWidth="10" defaultColWidth="9.7109375" defaultRowHeight="12.75" x14ac:dyDescent="0.2"/>
  <cols>
    <col min="1" max="1" width="22.7109375" style="81" customWidth="1"/>
    <col min="2" max="3" width="17.140625" style="81" customWidth="1"/>
    <col min="4" max="5" width="16.85546875" style="81" customWidth="1"/>
    <col min="6" max="7" width="17.42578125" style="81" customWidth="1"/>
    <col min="8" max="9" width="16.85546875" style="81" customWidth="1"/>
    <col min="10" max="10" width="7.7109375" style="82" customWidth="1"/>
    <col min="11" max="11" width="3.7109375" style="82" customWidth="1"/>
    <col min="12" max="16384" width="9.7109375" style="82"/>
  </cols>
  <sheetData>
    <row r="1" spans="1:11" ht="5.0999999999999996" customHeight="1" x14ac:dyDescent="0.2">
      <c r="J1" s="74"/>
    </row>
    <row r="2" spans="1:11" ht="22.5" customHeight="1" x14ac:dyDescent="0.2">
      <c r="A2" s="690" t="s">
        <v>275</v>
      </c>
      <c r="B2" s="690"/>
      <c r="C2" s="690"/>
      <c r="D2" s="690"/>
      <c r="E2" s="690"/>
      <c r="F2" s="690"/>
      <c r="G2" s="690"/>
      <c r="H2" s="690"/>
      <c r="I2" s="690"/>
    </row>
    <row r="3" spans="1:11" ht="22.5" customHeight="1" x14ac:dyDescent="0.2">
      <c r="A3" s="690" t="s">
        <v>276</v>
      </c>
      <c r="B3" s="690"/>
      <c r="C3" s="690"/>
      <c r="D3" s="690"/>
      <c r="E3" s="690"/>
      <c r="F3" s="690"/>
      <c r="G3" s="690"/>
      <c r="H3" s="690"/>
      <c r="I3" s="690"/>
    </row>
    <row r="4" spans="1:11" s="83" customFormat="1" ht="5.0999999999999996" customHeight="1" x14ac:dyDescent="0.2">
      <c r="A4" s="691"/>
      <c r="B4" s="691"/>
      <c r="C4" s="691"/>
      <c r="D4" s="691"/>
      <c r="E4" s="691"/>
      <c r="F4" s="691"/>
      <c r="G4" s="691"/>
      <c r="H4" s="691"/>
      <c r="I4" s="691"/>
      <c r="J4" s="267"/>
    </row>
    <row r="5" spans="1:11" s="83" customFormat="1" ht="15" x14ac:dyDescent="0.25">
      <c r="A5" s="692" t="s">
        <v>284</v>
      </c>
      <c r="B5" s="692"/>
      <c r="C5" s="692"/>
      <c r="D5" s="692"/>
      <c r="E5" s="692"/>
      <c r="F5" s="692"/>
      <c r="G5" s="692"/>
      <c r="H5" s="692"/>
      <c r="I5" s="692"/>
    </row>
    <row r="6" spans="1:11" s="83" customFormat="1" ht="14.25" customHeight="1" x14ac:dyDescent="0.2">
      <c r="A6" s="663"/>
      <c r="B6" s="663"/>
      <c r="C6" s="663"/>
      <c r="D6" s="663"/>
      <c r="E6" s="663"/>
      <c r="F6" s="663"/>
      <c r="G6" s="663"/>
      <c r="H6" s="663"/>
      <c r="I6" s="663"/>
    </row>
    <row r="7" spans="1:11" s="83" customFormat="1" ht="15" x14ac:dyDescent="0.2">
      <c r="A7" s="689" t="s">
        <v>65</v>
      </c>
      <c r="B7" s="689"/>
      <c r="C7" s="689"/>
      <c r="D7" s="689"/>
      <c r="E7" s="689"/>
      <c r="F7" s="689"/>
      <c r="G7" s="689"/>
      <c r="H7" s="689"/>
      <c r="I7" s="689"/>
    </row>
    <row r="8" spans="1:11" s="83" customFormat="1" ht="5.0999999999999996" customHeight="1" x14ac:dyDescent="0.25">
      <c r="A8" s="693"/>
      <c r="B8" s="693"/>
      <c r="C8" s="693"/>
      <c r="D8" s="693"/>
      <c r="E8" s="693"/>
      <c r="F8" s="693"/>
      <c r="G8" s="693"/>
      <c r="H8" s="693"/>
      <c r="I8" s="693"/>
    </row>
    <row r="9" spans="1:11" s="83" customFormat="1" ht="15" x14ac:dyDescent="0.2">
      <c r="A9" s="689" t="s">
        <v>22</v>
      </c>
      <c r="B9" s="689"/>
      <c r="C9" s="689"/>
      <c r="D9" s="689"/>
      <c r="E9" s="689"/>
      <c r="F9" s="689"/>
      <c r="G9" s="689"/>
      <c r="H9" s="689"/>
      <c r="I9" s="689"/>
    </row>
    <row r="10" spans="1:11" s="83" customFormat="1" ht="5.0999999999999996" customHeight="1" thickBot="1" x14ac:dyDescent="0.25">
      <c r="A10" s="268"/>
      <c r="B10" s="250"/>
      <c r="C10" s="268"/>
      <c r="D10" s="250"/>
      <c r="E10" s="268"/>
      <c r="F10" s="250"/>
      <c r="G10" s="268"/>
      <c r="H10" s="250"/>
      <c r="I10" s="250"/>
    </row>
    <row r="11" spans="1:11" x14ac:dyDescent="0.2">
      <c r="A11" s="287" t="s">
        <v>277</v>
      </c>
      <c r="B11" s="694" t="s">
        <v>228</v>
      </c>
      <c r="C11" s="696"/>
      <c r="D11" s="697" t="s">
        <v>229</v>
      </c>
      <c r="E11" s="697"/>
      <c r="F11" s="694" t="s">
        <v>228</v>
      </c>
      <c r="G11" s="696"/>
      <c r="H11" s="695" t="s">
        <v>229</v>
      </c>
      <c r="I11" s="696"/>
      <c r="J11" s="74"/>
    </row>
    <row r="12" spans="1:11" x14ac:dyDescent="0.2">
      <c r="A12" s="288" t="s">
        <v>47</v>
      </c>
      <c r="B12" s="702" t="s">
        <v>230</v>
      </c>
      <c r="C12" s="706" t="s">
        <v>278</v>
      </c>
      <c r="D12" s="702" t="s">
        <v>230</v>
      </c>
      <c r="E12" s="706" t="s">
        <v>278</v>
      </c>
      <c r="F12" s="698" t="s">
        <v>279</v>
      </c>
      <c r="G12" s="700" t="s">
        <v>280</v>
      </c>
      <c r="H12" s="698" t="s">
        <v>279</v>
      </c>
      <c r="I12" s="700" t="s">
        <v>280</v>
      </c>
      <c r="J12" s="74"/>
      <c r="K12" s="74"/>
    </row>
    <row r="13" spans="1:11" ht="13.5" thickBot="1" x14ac:dyDescent="0.25">
      <c r="A13" s="289"/>
      <c r="B13" s="703"/>
      <c r="C13" s="707"/>
      <c r="D13" s="703"/>
      <c r="E13" s="707"/>
      <c r="F13" s="699"/>
      <c r="G13" s="701"/>
      <c r="H13" s="699"/>
      <c r="I13" s="701"/>
      <c r="J13" s="74"/>
    </row>
    <row r="14" spans="1:11" s="273" customFormat="1" ht="15" hidden="1" customHeight="1" x14ac:dyDescent="0.2">
      <c r="A14" s="272" t="s">
        <v>281</v>
      </c>
      <c r="B14" s="281">
        <v>96058984</v>
      </c>
      <c r="C14" s="283">
        <v>1249296</v>
      </c>
      <c r="D14" s="281">
        <v>3097058.24</v>
      </c>
      <c r="E14" s="283">
        <v>0</v>
      </c>
      <c r="F14" s="281">
        <v>102983</v>
      </c>
      <c r="G14" s="291">
        <v>83481661</v>
      </c>
      <c r="H14" s="297">
        <v>0</v>
      </c>
      <c r="I14" s="291">
        <v>618948</v>
      </c>
    </row>
    <row r="15" spans="1:11" s="273" customFormat="1" ht="15" hidden="1" customHeight="1" x14ac:dyDescent="0.2">
      <c r="A15" s="274">
        <v>1</v>
      </c>
      <c r="B15" s="281">
        <v>33030595</v>
      </c>
      <c r="C15" s="283">
        <v>2039498</v>
      </c>
      <c r="D15" s="281">
        <v>138134.41</v>
      </c>
      <c r="E15" s="283">
        <v>0</v>
      </c>
      <c r="F15" s="281">
        <v>0</v>
      </c>
      <c r="G15" s="291">
        <v>5711138</v>
      </c>
      <c r="H15" s="297">
        <v>0</v>
      </c>
      <c r="I15" s="291">
        <v>0</v>
      </c>
    </row>
    <row r="16" spans="1:11" s="273" customFormat="1" ht="15" hidden="1" customHeight="1" x14ac:dyDescent="0.2">
      <c r="A16" s="274">
        <v>2</v>
      </c>
      <c r="B16" s="281">
        <v>108286855</v>
      </c>
      <c r="C16" s="283">
        <v>613934</v>
      </c>
      <c r="D16" s="281">
        <v>812000</v>
      </c>
      <c r="E16" s="283">
        <v>0</v>
      </c>
      <c r="F16" s="281">
        <v>0</v>
      </c>
      <c r="G16" s="291">
        <v>1551294</v>
      </c>
      <c r="H16" s="297">
        <v>0</v>
      </c>
      <c r="I16" s="291">
        <v>0</v>
      </c>
    </row>
    <row r="17" spans="1:9" s="273" customFormat="1" ht="15" hidden="1" customHeight="1" x14ac:dyDescent="0.2">
      <c r="A17" s="274">
        <v>3</v>
      </c>
      <c r="B17" s="281">
        <v>56838836</v>
      </c>
      <c r="C17" s="283">
        <v>1871468</v>
      </c>
      <c r="D17" s="281">
        <v>124829.89</v>
      </c>
      <c r="E17" s="283">
        <v>0</v>
      </c>
      <c r="F17" s="281">
        <v>0</v>
      </c>
      <c r="G17" s="291">
        <v>4705532</v>
      </c>
      <c r="H17" s="297">
        <v>0</v>
      </c>
      <c r="I17" s="291">
        <v>0</v>
      </c>
    </row>
    <row r="18" spans="1:9" s="273" customFormat="1" ht="15" hidden="1" customHeight="1" x14ac:dyDescent="0.2">
      <c r="A18" s="274">
        <v>4</v>
      </c>
      <c r="B18" s="281">
        <v>58560453</v>
      </c>
      <c r="C18" s="283">
        <v>1307507</v>
      </c>
      <c r="D18" s="281">
        <v>125000</v>
      </c>
      <c r="E18" s="283">
        <v>0</v>
      </c>
      <c r="F18" s="281">
        <v>0</v>
      </c>
      <c r="G18" s="291">
        <v>1307507</v>
      </c>
      <c r="H18" s="297">
        <v>0</v>
      </c>
      <c r="I18" s="291">
        <v>0</v>
      </c>
    </row>
    <row r="19" spans="1:9" s="273" customFormat="1" ht="15" hidden="1" customHeight="1" x14ac:dyDescent="0.2">
      <c r="A19" s="274">
        <v>5</v>
      </c>
      <c r="B19" s="281">
        <v>61608790</v>
      </c>
      <c r="C19" s="283">
        <v>1732916</v>
      </c>
      <c r="D19" s="281">
        <v>230282.75</v>
      </c>
      <c r="E19" s="283">
        <v>0</v>
      </c>
      <c r="F19" s="281">
        <v>0</v>
      </c>
      <c r="G19" s="291">
        <v>1732916</v>
      </c>
      <c r="H19" s="297">
        <v>0</v>
      </c>
      <c r="I19" s="291">
        <v>32729.119999999999</v>
      </c>
    </row>
    <row r="20" spans="1:9" s="273" customFormat="1" ht="15" hidden="1" customHeight="1" x14ac:dyDescent="0.2">
      <c r="A20" s="274">
        <v>6</v>
      </c>
      <c r="B20" s="281">
        <v>67205834</v>
      </c>
      <c r="C20" s="283">
        <v>3035127</v>
      </c>
      <c r="D20" s="281">
        <v>222884.95</v>
      </c>
      <c r="E20" s="283">
        <v>0</v>
      </c>
      <c r="F20" s="281">
        <v>0</v>
      </c>
      <c r="G20" s="291">
        <v>3035127</v>
      </c>
      <c r="H20" s="297">
        <v>0</v>
      </c>
      <c r="I20" s="291">
        <v>5590.36</v>
      </c>
    </row>
    <row r="21" spans="1:9" s="273" customFormat="1" ht="15" hidden="1" customHeight="1" x14ac:dyDescent="0.2">
      <c r="A21" s="274">
        <v>7</v>
      </c>
      <c r="B21" s="281">
        <v>69831867</v>
      </c>
      <c r="C21" s="283">
        <v>1728101</v>
      </c>
      <c r="D21" s="281">
        <v>378940.33</v>
      </c>
      <c r="E21" s="283">
        <v>0</v>
      </c>
      <c r="F21" s="281">
        <v>0</v>
      </c>
      <c r="G21" s="291">
        <v>4851817</v>
      </c>
      <c r="H21" s="297">
        <v>0</v>
      </c>
      <c r="I21" s="291">
        <v>0</v>
      </c>
    </row>
    <row r="22" spans="1:9" s="273" customFormat="1" ht="15" hidden="1" customHeight="1" x14ac:dyDescent="0.2">
      <c r="A22" s="274">
        <v>8</v>
      </c>
      <c r="B22" s="281">
        <v>83603512</v>
      </c>
      <c r="C22" s="283">
        <v>2895704</v>
      </c>
      <c r="D22" s="281">
        <v>540418.94999999995</v>
      </c>
      <c r="E22" s="283">
        <v>0</v>
      </c>
      <c r="F22" s="281">
        <v>0</v>
      </c>
      <c r="G22" s="291">
        <v>2895704</v>
      </c>
      <c r="H22" s="297">
        <v>0</v>
      </c>
      <c r="I22" s="291">
        <v>90319.38</v>
      </c>
    </row>
    <row r="23" spans="1:9" s="273" customFormat="1" ht="15" hidden="1" customHeight="1" x14ac:dyDescent="0.2">
      <c r="A23" s="274">
        <v>9</v>
      </c>
      <c r="B23" s="281">
        <v>75028631</v>
      </c>
      <c r="C23" s="283">
        <v>3535672</v>
      </c>
      <c r="D23" s="281">
        <v>682485.4</v>
      </c>
      <c r="E23" s="283">
        <v>0</v>
      </c>
      <c r="F23" s="281">
        <v>0</v>
      </c>
      <c r="G23" s="291">
        <v>3535672</v>
      </c>
      <c r="H23" s="297">
        <v>0</v>
      </c>
      <c r="I23" s="291">
        <v>37180.53</v>
      </c>
    </row>
    <row r="24" spans="1:9" s="273" customFormat="1" ht="15" hidden="1" customHeight="1" x14ac:dyDescent="0.2">
      <c r="A24" s="274">
        <v>10</v>
      </c>
      <c r="B24" s="281">
        <v>80103283</v>
      </c>
      <c r="C24" s="283">
        <v>2969145</v>
      </c>
      <c r="D24" s="281">
        <v>1637095.93</v>
      </c>
      <c r="E24" s="283">
        <v>0</v>
      </c>
      <c r="F24" s="281">
        <v>0</v>
      </c>
      <c r="G24" s="291">
        <v>2969145</v>
      </c>
      <c r="H24" s="297">
        <v>0</v>
      </c>
      <c r="I24" s="291">
        <v>42277.64</v>
      </c>
    </row>
    <row r="25" spans="1:9" s="273" customFormat="1" ht="15" hidden="1" customHeight="1" x14ac:dyDescent="0.2">
      <c r="A25" s="274">
        <v>11</v>
      </c>
      <c r="B25" s="281">
        <v>81258558</v>
      </c>
      <c r="C25" s="283">
        <v>4797647</v>
      </c>
      <c r="D25" s="281">
        <v>307860.28999999998</v>
      </c>
      <c r="E25" s="283">
        <v>0</v>
      </c>
      <c r="F25" s="281">
        <v>0</v>
      </c>
      <c r="G25" s="291">
        <v>4807647</v>
      </c>
      <c r="H25" s="297">
        <v>0</v>
      </c>
      <c r="I25" s="291">
        <v>10416.74</v>
      </c>
    </row>
    <row r="26" spans="1:9" s="273" customFormat="1" ht="15" hidden="1" customHeight="1" x14ac:dyDescent="0.2">
      <c r="A26" s="274">
        <v>12</v>
      </c>
      <c r="B26" s="281">
        <v>87429440</v>
      </c>
      <c r="C26" s="283">
        <v>6255186</v>
      </c>
      <c r="D26" s="281">
        <v>2001695.52</v>
      </c>
      <c r="E26" s="283">
        <v>0</v>
      </c>
      <c r="F26" s="281">
        <v>0</v>
      </c>
      <c r="G26" s="291">
        <v>7268686</v>
      </c>
      <c r="H26" s="297">
        <v>0</v>
      </c>
      <c r="I26" s="291">
        <v>0</v>
      </c>
    </row>
    <row r="27" spans="1:9" s="273" customFormat="1" ht="15" hidden="1" customHeight="1" x14ac:dyDescent="0.2">
      <c r="A27" s="274">
        <v>13</v>
      </c>
      <c r="B27" s="281">
        <v>88412112</v>
      </c>
      <c r="C27" s="283">
        <v>4561941</v>
      </c>
      <c r="D27" s="281">
        <v>295293.71999999997</v>
      </c>
      <c r="E27" s="283">
        <v>0</v>
      </c>
      <c r="F27" s="281">
        <v>0</v>
      </c>
      <c r="G27" s="291">
        <v>4561941</v>
      </c>
      <c r="H27" s="297">
        <v>0</v>
      </c>
      <c r="I27" s="291">
        <v>50798.52</v>
      </c>
    </row>
    <row r="28" spans="1:9" s="273" customFormat="1" ht="15" hidden="1" customHeight="1" x14ac:dyDescent="0.2">
      <c r="A28" s="274">
        <v>14</v>
      </c>
      <c r="B28" s="281">
        <v>113769990</v>
      </c>
      <c r="C28" s="283">
        <v>15843068</v>
      </c>
      <c r="D28" s="281">
        <v>951861.23</v>
      </c>
      <c r="E28" s="283">
        <v>0</v>
      </c>
      <c r="F28" s="281">
        <v>2325380</v>
      </c>
      <c r="G28" s="291">
        <v>15443068</v>
      </c>
      <c r="H28" s="297">
        <v>0</v>
      </c>
      <c r="I28" s="291">
        <v>26183.93</v>
      </c>
    </row>
    <row r="29" spans="1:9" s="273" customFormat="1" hidden="1" x14ac:dyDescent="0.2">
      <c r="A29" s="274">
        <v>15</v>
      </c>
      <c r="B29" s="281">
        <v>550180707</v>
      </c>
      <c r="C29" s="283">
        <v>105402096</v>
      </c>
      <c r="D29" s="281">
        <v>1059913.01</v>
      </c>
      <c r="E29" s="283">
        <v>0</v>
      </c>
      <c r="F29" s="281">
        <v>7412504</v>
      </c>
      <c r="G29" s="291">
        <v>79875159</v>
      </c>
      <c r="H29" s="297">
        <v>0</v>
      </c>
      <c r="I29" s="291">
        <v>132597.92000000001</v>
      </c>
    </row>
    <row r="30" spans="1:9" s="273" customFormat="1" ht="15" hidden="1" customHeight="1" x14ac:dyDescent="0.2">
      <c r="A30" s="274"/>
      <c r="B30" s="275"/>
      <c r="C30" s="277"/>
      <c r="D30" s="275"/>
      <c r="E30" s="279">
        <v>0</v>
      </c>
      <c r="F30" s="275"/>
      <c r="G30" s="277"/>
      <c r="H30" s="276"/>
      <c r="I30" s="277"/>
    </row>
    <row r="31" spans="1:9" s="273" customFormat="1" ht="20.25" customHeight="1" x14ac:dyDescent="0.2">
      <c r="A31" s="280" t="s">
        <v>66</v>
      </c>
      <c r="B31" s="454">
        <f>SUM(B14:B29)</f>
        <v>1711208447</v>
      </c>
      <c r="C31" s="469">
        <f t="shared" ref="C31:I31" si="0">SUM(C14:C29)</f>
        <v>159838306</v>
      </c>
      <c r="D31" s="454">
        <f t="shared" si="0"/>
        <v>12605754.620000003</v>
      </c>
      <c r="E31" s="456">
        <f t="shared" si="0"/>
        <v>0</v>
      </c>
      <c r="F31" s="454">
        <f t="shared" si="0"/>
        <v>9840867</v>
      </c>
      <c r="G31" s="469">
        <f t="shared" si="0"/>
        <v>227734014</v>
      </c>
      <c r="H31" s="470">
        <f t="shared" si="0"/>
        <v>0</v>
      </c>
      <c r="I31" s="469">
        <f t="shared" si="0"/>
        <v>1047042.1400000001</v>
      </c>
    </row>
    <row r="32" spans="1:9" s="273" customFormat="1" ht="20.25" customHeight="1" x14ac:dyDescent="0.2">
      <c r="A32" s="284">
        <v>16</v>
      </c>
      <c r="B32" s="457">
        <v>743567344</v>
      </c>
      <c r="C32" s="471">
        <v>93978787</v>
      </c>
      <c r="D32" s="457">
        <v>1150076.23</v>
      </c>
      <c r="E32" s="459">
        <v>0</v>
      </c>
      <c r="F32" s="457">
        <v>6427297</v>
      </c>
      <c r="G32" s="471">
        <v>164856244</v>
      </c>
      <c r="H32" s="472">
        <v>0</v>
      </c>
      <c r="I32" s="471">
        <v>77126.63</v>
      </c>
    </row>
    <row r="33" spans="1:9" s="273" customFormat="1" ht="20.25" customHeight="1" x14ac:dyDescent="0.2">
      <c r="A33" s="280">
        <v>17</v>
      </c>
      <c r="B33" s="454">
        <v>1072010194</v>
      </c>
      <c r="C33" s="469">
        <v>340174064</v>
      </c>
      <c r="D33" s="454">
        <v>1068679.6399999999</v>
      </c>
      <c r="E33" s="456">
        <v>60000</v>
      </c>
      <c r="F33" s="454">
        <v>26238123</v>
      </c>
      <c r="G33" s="469">
        <v>463917726</v>
      </c>
      <c r="H33" s="470">
        <v>0</v>
      </c>
      <c r="I33" s="469">
        <v>0</v>
      </c>
    </row>
    <row r="34" spans="1:9" s="273" customFormat="1" ht="20.25" customHeight="1" x14ac:dyDescent="0.2">
      <c r="A34" s="284">
        <v>18</v>
      </c>
      <c r="B34" s="457">
        <v>4905643910</v>
      </c>
      <c r="C34" s="471">
        <v>1818432459</v>
      </c>
      <c r="D34" s="457">
        <v>11851058.939999999</v>
      </c>
      <c r="E34" s="459">
        <v>865119.06</v>
      </c>
      <c r="F34" s="457">
        <v>91696587</v>
      </c>
      <c r="G34" s="471">
        <v>1872573666</v>
      </c>
      <c r="H34" s="472">
        <v>466278</v>
      </c>
      <c r="I34" s="471">
        <v>82909.64</v>
      </c>
    </row>
    <row r="35" spans="1:9" s="273" customFormat="1" ht="20.25" customHeight="1" x14ac:dyDescent="0.2">
      <c r="A35" s="280">
        <v>19</v>
      </c>
      <c r="B35" s="454">
        <v>14312333452</v>
      </c>
      <c r="C35" s="469">
        <v>5720273630</v>
      </c>
      <c r="D35" s="454">
        <v>11034078.689999999</v>
      </c>
      <c r="E35" s="456">
        <v>1588253.78</v>
      </c>
      <c r="F35" s="454">
        <v>395757954</v>
      </c>
      <c r="G35" s="469">
        <v>5919845239</v>
      </c>
      <c r="H35" s="470">
        <v>191178</v>
      </c>
      <c r="I35" s="469">
        <v>46294</v>
      </c>
    </row>
    <row r="36" spans="1:9" s="273" customFormat="1" ht="20.25" customHeight="1" x14ac:dyDescent="0.2">
      <c r="A36" s="284">
        <v>20</v>
      </c>
      <c r="B36" s="457">
        <v>23869141300</v>
      </c>
      <c r="C36" s="471">
        <v>9220422979</v>
      </c>
      <c r="D36" s="457">
        <v>11579293.48</v>
      </c>
      <c r="E36" s="459">
        <v>1657816.65</v>
      </c>
      <c r="F36" s="457">
        <v>852285694</v>
      </c>
      <c r="G36" s="471">
        <v>10111022679</v>
      </c>
      <c r="H36" s="472">
        <v>329763</v>
      </c>
      <c r="I36" s="471">
        <v>4675</v>
      </c>
    </row>
    <row r="37" spans="1:9" s="273" customFormat="1" ht="20.25" customHeight="1" x14ac:dyDescent="0.2">
      <c r="A37" s="280">
        <v>21</v>
      </c>
      <c r="B37" s="454">
        <v>35861372063</v>
      </c>
      <c r="C37" s="469">
        <v>12292566823</v>
      </c>
      <c r="D37" s="454">
        <v>21157674.5</v>
      </c>
      <c r="E37" s="456">
        <v>3192189.88</v>
      </c>
      <c r="F37" s="454">
        <v>2106509099</v>
      </c>
      <c r="G37" s="469">
        <v>14037651635</v>
      </c>
      <c r="H37" s="470">
        <v>729189.4</v>
      </c>
      <c r="I37" s="469">
        <v>88819.839999999997</v>
      </c>
    </row>
    <row r="38" spans="1:9" s="273" customFormat="1" ht="20.25" customHeight="1" x14ac:dyDescent="0.2">
      <c r="A38" s="284">
        <v>22</v>
      </c>
      <c r="B38" s="457">
        <v>49396847852</v>
      </c>
      <c r="C38" s="471">
        <v>22312034528</v>
      </c>
      <c r="D38" s="457">
        <v>31716808.100000001</v>
      </c>
      <c r="E38" s="459">
        <v>3276565.71</v>
      </c>
      <c r="F38" s="457">
        <v>1894527435</v>
      </c>
      <c r="G38" s="471">
        <v>18512463942</v>
      </c>
      <c r="H38" s="472">
        <v>352500</v>
      </c>
      <c r="I38" s="471">
        <v>1125854.76</v>
      </c>
    </row>
    <row r="39" spans="1:9" s="273" customFormat="1" ht="20.25" customHeight="1" x14ac:dyDescent="0.2">
      <c r="A39" s="280">
        <v>23</v>
      </c>
      <c r="B39" s="454">
        <v>54324334799</v>
      </c>
      <c r="C39" s="469">
        <v>18350528497</v>
      </c>
      <c r="D39" s="454">
        <v>47526950.719999999</v>
      </c>
      <c r="E39" s="456">
        <v>3743562.43</v>
      </c>
      <c r="F39" s="454">
        <v>2379196391</v>
      </c>
      <c r="G39" s="469">
        <v>24107857253</v>
      </c>
      <c r="H39" s="470">
        <v>507577.8</v>
      </c>
      <c r="I39" s="469">
        <v>4286300.58</v>
      </c>
    </row>
    <row r="40" spans="1:9" s="273" customFormat="1" ht="20.25" customHeight="1" x14ac:dyDescent="0.2">
      <c r="A40" s="284">
        <v>24</v>
      </c>
      <c r="B40" s="457">
        <v>71557362095</v>
      </c>
      <c r="C40" s="471">
        <v>24844731774</v>
      </c>
      <c r="D40" s="457">
        <v>67773776.989999995</v>
      </c>
      <c r="E40" s="459">
        <v>7732994.79</v>
      </c>
      <c r="F40" s="457">
        <v>2997864592</v>
      </c>
      <c r="G40" s="471">
        <v>31890612662</v>
      </c>
      <c r="H40" s="472">
        <v>311358.8</v>
      </c>
      <c r="I40" s="471">
        <v>6119752.3099999996</v>
      </c>
    </row>
    <row r="41" spans="1:9" s="273" customFormat="1" ht="20.25" customHeight="1" x14ac:dyDescent="0.2">
      <c r="A41" s="280">
        <v>25</v>
      </c>
      <c r="B41" s="454">
        <v>86163776480</v>
      </c>
      <c r="C41" s="469">
        <v>29272515246</v>
      </c>
      <c r="D41" s="454">
        <v>55458662.189999998</v>
      </c>
      <c r="E41" s="456">
        <v>6217875.29</v>
      </c>
      <c r="F41" s="454">
        <v>3727174235</v>
      </c>
      <c r="G41" s="469">
        <v>39248909984</v>
      </c>
      <c r="H41" s="470">
        <v>175000</v>
      </c>
      <c r="I41" s="469">
        <v>5884424.4000000004</v>
      </c>
    </row>
    <row r="42" spans="1:9" s="273" customFormat="1" ht="20.25" customHeight="1" x14ac:dyDescent="0.2">
      <c r="A42" s="284">
        <v>26</v>
      </c>
      <c r="B42" s="457">
        <v>103314632580</v>
      </c>
      <c r="C42" s="471">
        <v>34494920725</v>
      </c>
      <c r="D42" s="457">
        <v>60692591.109999999</v>
      </c>
      <c r="E42" s="459">
        <v>7449436.3799999999</v>
      </c>
      <c r="F42" s="457">
        <v>4242536820</v>
      </c>
      <c r="G42" s="471">
        <v>46341594861</v>
      </c>
      <c r="H42" s="472">
        <v>328192.8</v>
      </c>
      <c r="I42" s="471">
        <v>2555191.4</v>
      </c>
    </row>
    <row r="43" spans="1:9" s="273" customFormat="1" ht="20.25" customHeight="1" x14ac:dyDescent="0.2">
      <c r="A43" s="280">
        <v>27</v>
      </c>
      <c r="B43" s="454">
        <v>118437421630</v>
      </c>
      <c r="C43" s="469">
        <v>38645053415</v>
      </c>
      <c r="D43" s="454">
        <v>86251814.390000001</v>
      </c>
      <c r="E43" s="456">
        <v>8646275.0800000001</v>
      </c>
      <c r="F43" s="454">
        <v>4422888454</v>
      </c>
      <c r="G43" s="469">
        <v>51509602943</v>
      </c>
      <c r="H43" s="470">
        <v>315871.2</v>
      </c>
      <c r="I43" s="469">
        <v>8185201.9000000004</v>
      </c>
    </row>
    <row r="44" spans="1:9" s="273" customFormat="1" ht="20.25" customHeight="1" x14ac:dyDescent="0.2">
      <c r="A44" s="284">
        <v>28</v>
      </c>
      <c r="B44" s="457">
        <v>132474480407</v>
      </c>
      <c r="C44" s="471">
        <v>41502728664</v>
      </c>
      <c r="D44" s="457">
        <v>94300678.060000002</v>
      </c>
      <c r="E44" s="459">
        <v>11656586.630000001</v>
      </c>
      <c r="F44" s="457">
        <v>4960333977</v>
      </c>
      <c r="G44" s="471">
        <v>57810442016</v>
      </c>
      <c r="H44" s="472">
        <v>1078882</v>
      </c>
      <c r="I44" s="471">
        <v>7806309.7400000002</v>
      </c>
    </row>
    <row r="45" spans="1:9" s="273" customFormat="1" ht="20.25" customHeight="1" x14ac:dyDescent="0.2">
      <c r="A45" s="280">
        <v>29</v>
      </c>
      <c r="B45" s="454">
        <v>142849486507</v>
      </c>
      <c r="C45" s="469">
        <v>43531878760</v>
      </c>
      <c r="D45" s="454">
        <v>83279582.859999999</v>
      </c>
      <c r="E45" s="456">
        <v>9809318.1799999997</v>
      </c>
      <c r="F45" s="454">
        <v>5435396850</v>
      </c>
      <c r="G45" s="469">
        <v>61204850154</v>
      </c>
      <c r="H45" s="470">
        <v>1276455.8899999999</v>
      </c>
      <c r="I45" s="469">
        <v>3858702.82</v>
      </c>
    </row>
    <row r="46" spans="1:9" s="273" customFormat="1" ht="20.25" customHeight="1" x14ac:dyDescent="0.2">
      <c r="A46" s="284">
        <v>30</v>
      </c>
      <c r="B46" s="457">
        <v>148134188960</v>
      </c>
      <c r="C46" s="471">
        <v>43585630788</v>
      </c>
      <c r="D46" s="457">
        <v>93151110.620000005</v>
      </c>
      <c r="E46" s="459">
        <v>13230476.15</v>
      </c>
      <c r="F46" s="457">
        <v>5191392030</v>
      </c>
      <c r="G46" s="471">
        <v>66337002600</v>
      </c>
      <c r="H46" s="472">
        <v>340776.64</v>
      </c>
      <c r="I46" s="471">
        <v>10560217.6</v>
      </c>
    </row>
    <row r="47" spans="1:9" s="273" customFormat="1" ht="20.25" customHeight="1" x14ac:dyDescent="0.2">
      <c r="A47" s="280">
        <v>31</v>
      </c>
      <c r="B47" s="454">
        <v>155264682128</v>
      </c>
      <c r="C47" s="469">
        <v>43305511014</v>
      </c>
      <c r="D47" s="454">
        <v>104307228.88</v>
      </c>
      <c r="E47" s="456">
        <v>15402841.859999999</v>
      </c>
      <c r="F47" s="454">
        <v>5425846387</v>
      </c>
      <c r="G47" s="469">
        <v>70603664149</v>
      </c>
      <c r="H47" s="470">
        <v>1361373.64</v>
      </c>
      <c r="I47" s="469">
        <v>10976273.51</v>
      </c>
    </row>
    <row r="48" spans="1:9" s="273" customFormat="1" ht="20.25" customHeight="1" x14ac:dyDescent="0.2">
      <c r="A48" s="284">
        <v>32</v>
      </c>
      <c r="B48" s="457">
        <v>165484053091</v>
      </c>
      <c r="C48" s="471">
        <v>45495475601</v>
      </c>
      <c r="D48" s="457">
        <v>97701905.129999995</v>
      </c>
      <c r="E48" s="459">
        <v>8193259.1600000001</v>
      </c>
      <c r="F48" s="457">
        <v>5740774915</v>
      </c>
      <c r="G48" s="471">
        <v>75206974990</v>
      </c>
      <c r="H48" s="472">
        <v>997559.2</v>
      </c>
      <c r="I48" s="471">
        <v>10630673.689999999</v>
      </c>
    </row>
    <row r="49" spans="1:9" s="273" customFormat="1" ht="20.25" customHeight="1" x14ac:dyDescent="0.2">
      <c r="A49" s="280">
        <v>33</v>
      </c>
      <c r="B49" s="454">
        <v>174375238196</v>
      </c>
      <c r="C49" s="469">
        <v>47089173308</v>
      </c>
      <c r="D49" s="454">
        <v>117121144.48999999</v>
      </c>
      <c r="E49" s="456">
        <v>9941197.1500000004</v>
      </c>
      <c r="F49" s="454">
        <v>5870674923</v>
      </c>
      <c r="G49" s="469">
        <v>80156592900</v>
      </c>
      <c r="H49" s="470">
        <v>2013437.16</v>
      </c>
      <c r="I49" s="469">
        <v>15981433.720000001</v>
      </c>
    </row>
    <row r="50" spans="1:9" s="273" customFormat="1" ht="20.25" customHeight="1" x14ac:dyDescent="0.2">
      <c r="A50" s="284">
        <v>34</v>
      </c>
      <c r="B50" s="457">
        <v>179766400206</v>
      </c>
      <c r="C50" s="471">
        <v>48088401211</v>
      </c>
      <c r="D50" s="457">
        <v>243764664.61000001</v>
      </c>
      <c r="E50" s="459">
        <v>13104545.859999999</v>
      </c>
      <c r="F50" s="457">
        <v>6230517400</v>
      </c>
      <c r="G50" s="471">
        <v>83560108562</v>
      </c>
      <c r="H50" s="472">
        <v>921159.23</v>
      </c>
      <c r="I50" s="471">
        <v>158182840.75999999</v>
      </c>
    </row>
    <row r="51" spans="1:9" s="273" customFormat="1" ht="20.25" customHeight="1" x14ac:dyDescent="0.2">
      <c r="A51" s="280">
        <v>35</v>
      </c>
      <c r="B51" s="454">
        <v>182023819129</v>
      </c>
      <c r="C51" s="469">
        <v>47395715150</v>
      </c>
      <c r="D51" s="454">
        <v>123487501.29000001</v>
      </c>
      <c r="E51" s="456">
        <v>10779025.68</v>
      </c>
      <c r="F51" s="454">
        <v>6246283256</v>
      </c>
      <c r="G51" s="469">
        <v>84017642218</v>
      </c>
      <c r="H51" s="470">
        <v>576009.35</v>
      </c>
      <c r="I51" s="469">
        <v>24173938.59</v>
      </c>
    </row>
    <row r="52" spans="1:9" s="273" customFormat="1" ht="20.25" customHeight="1" x14ac:dyDescent="0.2">
      <c r="A52" s="284">
        <v>36</v>
      </c>
      <c r="B52" s="457">
        <v>188939159530</v>
      </c>
      <c r="C52" s="471">
        <v>47861036743</v>
      </c>
      <c r="D52" s="457">
        <v>198623756.91999999</v>
      </c>
      <c r="E52" s="459">
        <v>9021888.9199999999</v>
      </c>
      <c r="F52" s="457">
        <v>6206461087</v>
      </c>
      <c r="G52" s="471">
        <v>86095174767</v>
      </c>
      <c r="H52" s="472">
        <v>841831.47</v>
      </c>
      <c r="I52" s="471">
        <v>33266178.329999998</v>
      </c>
    </row>
    <row r="53" spans="1:9" s="273" customFormat="1" ht="20.25" customHeight="1" x14ac:dyDescent="0.2">
      <c r="A53" s="280">
        <v>37</v>
      </c>
      <c r="B53" s="454">
        <v>183364708846</v>
      </c>
      <c r="C53" s="469">
        <v>45935974633</v>
      </c>
      <c r="D53" s="454">
        <v>324873880.25999999</v>
      </c>
      <c r="E53" s="456">
        <v>14345294.119999999</v>
      </c>
      <c r="F53" s="454">
        <v>6180865339</v>
      </c>
      <c r="G53" s="469">
        <v>83903824289</v>
      </c>
      <c r="H53" s="470">
        <v>653788</v>
      </c>
      <c r="I53" s="469">
        <v>40634441.030000001</v>
      </c>
    </row>
    <row r="54" spans="1:9" s="273" customFormat="1" ht="20.25" customHeight="1" x14ac:dyDescent="0.2">
      <c r="A54" s="284">
        <v>38</v>
      </c>
      <c r="B54" s="457">
        <v>190317318651</v>
      </c>
      <c r="C54" s="471">
        <v>47824364643</v>
      </c>
      <c r="D54" s="457">
        <v>192848801.41999999</v>
      </c>
      <c r="E54" s="459">
        <v>8921593.4199999999</v>
      </c>
      <c r="F54" s="457">
        <v>6598831594</v>
      </c>
      <c r="G54" s="471">
        <v>87961720386</v>
      </c>
      <c r="H54" s="472">
        <v>2221843.4500000002</v>
      </c>
      <c r="I54" s="471">
        <v>32405371.68</v>
      </c>
    </row>
    <row r="55" spans="1:9" s="273" customFormat="1" ht="20.25" customHeight="1" x14ac:dyDescent="0.2">
      <c r="A55" s="280">
        <v>39</v>
      </c>
      <c r="B55" s="454">
        <v>191587101659</v>
      </c>
      <c r="C55" s="469">
        <v>47733480392</v>
      </c>
      <c r="D55" s="454">
        <v>151215130.84999999</v>
      </c>
      <c r="E55" s="456">
        <v>8778572.1099999994</v>
      </c>
      <c r="F55" s="454">
        <v>6830373224</v>
      </c>
      <c r="G55" s="469">
        <v>86502697065</v>
      </c>
      <c r="H55" s="470">
        <v>569732.42000000004</v>
      </c>
      <c r="I55" s="469">
        <v>27740776.140000001</v>
      </c>
    </row>
    <row r="56" spans="1:9" s="273" customFormat="1" ht="20.25" customHeight="1" x14ac:dyDescent="0.2">
      <c r="A56" s="284">
        <v>40</v>
      </c>
      <c r="B56" s="457">
        <v>191716848940</v>
      </c>
      <c r="C56" s="471">
        <v>46923118050</v>
      </c>
      <c r="D56" s="457">
        <v>176469503.28</v>
      </c>
      <c r="E56" s="459">
        <v>19691413.149999999</v>
      </c>
      <c r="F56" s="457">
        <v>6757276850</v>
      </c>
      <c r="G56" s="471">
        <v>86648900956</v>
      </c>
      <c r="H56" s="472">
        <v>1067183.2</v>
      </c>
      <c r="I56" s="471">
        <v>46272032.990000002</v>
      </c>
    </row>
    <row r="57" spans="1:9" s="273" customFormat="1" ht="20.25" customHeight="1" x14ac:dyDescent="0.2">
      <c r="A57" s="280">
        <v>41</v>
      </c>
      <c r="B57" s="454">
        <v>197003462262</v>
      </c>
      <c r="C57" s="469">
        <v>46962390345</v>
      </c>
      <c r="D57" s="454">
        <v>193629330.13</v>
      </c>
      <c r="E57" s="456">
        <v>10862667.26</v>
      </c>
      <c r="F57" s="454">
        <v>6902712547</v>
      </c>
      <c r="G57" s="469">
        <v>88729302279</v>
      </c>
      <c r="H57" s="470">
        <v>1364656.4</v>
      </c>
      <c r="I57" s="469">
        <v>47924346.719999999</v>
      </c>
    </row>
    <row r="58" spans="1:9" s="273" customFormat="1" ht="20.25" customHeight="1" x14ac:dyDescent="0.2">
      <c r="A58" s="284">
        <v>42</v>
      </c>
      <c r="B58" s="457">
        <v>201386737439</v>
      </c>
      <c r="C58" s="471">
        <v>48057690215</v>
      </c>
      <c r="D58" s="457">
        <v>232391721.44999999</v>
      </c>
      <c r="E58" s="459">
        <v>14454562.130000001</v>
      </c>
      <c r="F58" s="457">
        <v>6896684236</v>
      </c>
      <c r="G58" s="471">
        <v>89555066724</v>
      </c>
      <c r="H58" s="472">
        <v>2505325.56</v>
      </c>
      <c r="I58" s="471">
        <v>61860434.030000001</v>
      </c>
    </row>
    <row r="59" spans="1:9" s="273" customFormat="1" ht="20.25" customHeight="1" x14ac:dyDescent="0.2">
      <c r="A59" s="280">
        <v>43</v>
      </c>
      <c r="B59" s="454">
        <v>202437933952</v>
      </c>
      <c r="C59" s="469">
        <v>48738188124</v>
      </c>
      <c r="D59" s="454">
        <v>243961927.41999999</v>
      </c>
      <c r="E59" s="456">
        <v>9692328.6699999999</v>
      </c>
      <c r="F59" s="454">
        <v>7173162836</v>
      </c>
      <c r="G59" s="469">
        <v>89916362186</v>
      </c>
      <c r="H59" s="470">
        <v>359592</v>
      </c>
      <c r="I59" s="469">
        <v>86668093.189999998</v>
      </c>
    </row>
    <row r="60" spans="1:9" s="273" customFormat="1" ht="20.25" customHeight="1" x14ac:dyDescent="0.2">
      <c r="A60" s="284">
        <v>44</v>
      </c>
      <c r="B60" s="457">
        <v>204950350040</v>
      </c>
      <c r="C60" s="471">
        <v>47166934910</v>
      </c>
      <c r="D60" s="457">
        <v>276654220.02999997</v>
      </c>
      <c r="E60" s="459">
        <v>7751534.1600000001</v>
      </c>
      <c r="F60" s="457">
        <v>6885140262</v>
      </c>
      <c r="G60" s="471">
        <v>89699696975</v>
      </c>
      <c r="H60" s="472">
        <v>370338</v>
      </c>
      <c r="I60" s="471">
        <v>63879948.659999996</v>
      </c>
    </row>
    <row r="61" spans="1:9" s="273" customFormat="1" ht="20.25" customHeight="1" x14ac:dyDescent="0.2">
      <c r="A61" s="280">
        <v>45</v>
      </c>
      <c r="B61" s="454">
        <v>230844118764</v>
      </c>
      <c r="C61" s="469">
        <v>45222303843</v>
      </c>
      <c r="D61" s="454">
        <v>244280803.90000001</v>
      </c>
      <c r="E61" s="456">
        <v>11937244.57</v>
      </c>
      <c r="F61" s="454">
        <v>6622964298</v>
      </c>
      <c r="G61" s="469">
        <v>85613150471</v>
      </c>
      <c r="H61" s="470">
        <v>1063613.3600000001</v>
      </c>
      <c r="I61" s="469">
        <v>78912878.060000002</v>
      </c>
    </row>
    <row r="62" spans="1:9" s="273" customFormat="1" ht="20.25" customHeight="1" x14ac:dyDescent="0.2">
      <c r="A62" s="284">
        <v>46</v>
      </c>
      <c r="B62" s="457">
        <v>216482891078</v>
      </c>
      <c r="C62" s="471">
        <v>60885849601</v>
      </c>
      <c r="D62" s="457">
        <v>278502263.13999999</v>
      </c>
      <c r="E62" s="459">
        <v>12625176.470000001</v>
      </c>
      <c r="F62" s="457">
        <v>6460621750</v>
      </c>
      <c r="G62" s="471">
        <v>82680285337</v>
      </c>
      <c r="H62" s="472">
        <v>801263.8</v>
      </c>
      <c r="I62" s="471">
        <v>99660458.829999998</v>
      </c>
    </row>
    <row r="63" spans="1:9" s="273" customFormat="1" ht="20.25" customHeight="1" x14ac:dyDescent="0.2">
      <c r="A63" s="280">
        <v>47</v>
      </c>
      <c r="B63" s="454">
        <v>182471908041</v>
      </c>
      <c r="C63" s="469">
        <v>40940907645</v>
      </c>
      <c r="D63" s="454">
        <v>228311548.93000001</v>
      </c>
      <c r="E63" s="456">
        <v>5703825.75</v>
      </c>
      <c r="F63" s="454">
        <v>6342539013</v>
      </c>
      <c r="G63" s="469">
        <v>74623231704</v>
      </c>
      <c r="H63" s="470">
        <v>1010785</v>
      </c>
      <c r="I63" s="469">
        <v>103171789.95999999</v>
      </c>
    </row>
    <row r="64" spans="1:9" s="273" customFormat="1" ht="20.25" customHeight="1" x14ac:dyDescent="0.2">
      <c r="A64" s="284">
        <v>48</v>
      </c>
      <c r="B64" s="457">
        <v>188129987308</v>
      </c>
      <c r="C64" s="471">
        <v>38509988847</v>
      </c>
      <c r="D64" s="457">
        <v>302961922.27999997</v>
      </c>
      <c r="E64" s="459">
        <v>16368760.689999999</v>
      </c>
      <c r="F64" s="457">
        <v>6169288604</v>
      </c>
      <c r="G64" s="471">
        <v>70254126760</v>
      </c>
      <c r="H64" s="472">
        <v>1735182.75</v>
      </c>
      <c r="I64" s="471">
        <v>95613494.969999999</v>
      </c>
    </row>
    <row r="65" spans="1:9" s="273" customFormat="1" ht="20.25" customHeight="1" x14ac:dyDescent="0.2">
      <c r="A65" s="280">
        <v>49</v>
      </c>
      <c r="B65" s="454">
        <v>177670123146</v>
      </c>
      <c r="C65" s="469">
        <v>35205884939</v>
      </c>
      <c r="D65" s="454">
        <v>328971669.19999999</v>
      </c>
      <c r="E65" s="456">
        <v>9391387.3800000008</v>
      </c>
      <c r="F65" s="454">
        <v>6005446447</v>
      </c>
      <c r="G65" s="469">
        <v>65795639409</v>
      </c>
      <c r="H65" s="470">
        <v>1045053.36</v>
      </c>
      <c r="I65" s="469">
        <v>145216955.06999999</v>
      </c>
    </row>
    <row r="66" spans="1:9" s="273" customFormat="1" ht="20.25" customHeight="1" x14ac:dyDescent="0.2">
      <c r="A66" s="284">
        <v>50</v>
      </c>
      <c r="B66" s="457">
        <v>172298288349</v>
      </c>
      <c r="C66" s="471">
        <v>34111824934</v>
      </c>
      <c r="D66" s="457">
        <v>374870247.16000003</v>
      </c>
      <c r="E66" s="459">
        <v>7382120.1699999999</v>
      </c>
      <c r="F66" s="457">
        <v>5885275312</v>
      </c>
      <c r="G66" s="471">
        <v>62370336494</v>
      </c>
      <c r="H66" s="472">
        <v>1258586</v>
      </c>
      <c r="I66" s="471">
        <v>145089678.49000001</v>
      </c>
    </row>
    <row r="67" spans="1:9" s="273" customFormat="1" ht="20.25" customHeight="1" x14ac:dyDescent="0.2">
      <c r="A67" s="280">
        <v>51</v>
      </c>
      <c r="B67" s="454">
        <v>186967395695</v>
      </c>
      <c r="C67" s="469">
        <v>33412061841</v>
      </c>
      <c r="D67" s="454">
        <v>379737237.00999999</v>
      </c>
      <c r="E67" s="456">
        <v>10299015.439999999</v>
      </c>
      <c r="F67" s="454">
        <v>5696811466</v>
      </c>
      <c r="G67" s="469">
        <v>75980153121</v>
      </c>
      <c r="H67" s="470">
        <v>1039704.72</v>
      </c>
      <c r="I67" s="469">
        <v>167730328.47999999</v>
      </c>
    </row>
    <row r="68" spans="1:9" s="273" customFormat="1" ht="20.25" customHeight="1" x14ac:dyDescent="0.2">
      <c r="A68" s="284">
        <v>52</v>
      </c>
      <c r="B68" s="457">
        <v>166809826986</v>
      </c>
      <c r="C68" s="471">
        <v>31617541025</v>
      </c>
      <c r="D68" s="457">
        <v>407017500.70999998</v>
      </c>
      <c r="E68" s="459">
        <v>13508644.789999999</v>
      </c>
      <c r="F68" s="457">
        <v>5416372678</v>
      </c>
      <c r="G68" s="471">
        <v>57367969620</v>
      </c>
      <c r="H68" s="472">
        <v>6134211.4000000004</v>
      </c>
      <c r="I68" s="471">
        <v>200389673.02000001</v>
      </c>
    </row>
    <row r="69" spans="1:9" s="273" customFormat="1" ht="20.25" customHeight="1" x14ac:dyDescent="0.2">
      <c r="A69" s="280">
        <v>53</v>
      </c>
      <c r="B69" s="454">
        <v>160326662903</v>
      </c>
      <c r="C69" s="469">
        <v>30292255722</v>
      </c>
      <c r="D69" s="454">
        <v>429594181.94999999</v>
      </c>
      <c r="E69" s="456">
        <v>12011376.41</v>
      </c>
      <c r="F69" s="454">
        <v>5316582579</v>
      </c>
      <c r="G69" s="469">
        <v>54271473110</v>
      </c>
      <c r="H69" s="470">
        <v>1401600.36</v>
      </c>
      <c r="I69" s="469">
        <v>189862778.83000001</v>
      </c>
    </row>
    <row r="70" spans="1:9" s="273" customFormat="1" ht="20.25" customHeight="1" x14ac:dyDescent="0.2">
      <c r="A70" s="284">
        <v>54</v>
      </c>
      <c r="B70" s="457">
        <v>154211909337</v>
      </c>
      <c r="C70" s="471">
        <v>28051453300</v>
      </c>
      <c r="D70" s="457">
        <v>427097884.19999999</v>
      </c>
      <c r="E70" s="459">
        <v>6717823.0199999996</v>
      </c>
      <c r="F70" s="457">
        <v>4950304227</v>
      </c>
      <c r="G70" s="471">
        <v>51206992512</v>
      </c>
      <c r="H70" s="472">
        <v>2175341</v>
      </c>
      <c r="I70" s="471">
        <v>161330159.16</v>
      </c>
    </row>
    <row r="71" spans="1:9" s="273" customFormat="1" ht="20.25" customHeight="1" x14ac:dyDescent="0.2">
      <c r="A71" s="280">
        <v>55</v>
      </c>
      <c r="B71" s="454">
        <v>144014536614</v>
      </c>
      <c r="C71" s="469">
        <v>26420194534</v>
      </c>
      <c r="D71" s="454">
        <v>456667219.98000002</v>
      </c>
      <c r="E71" s="456">
        <v>8597638.8000000007</v>
      </c>
      <c r="F71" s="454">
        <v>4688231135</v>
      </c>
      <c r="G71" s="469">
        <v>46929833107</v>
      </c>
      <c r="H71" s="470">
        <v>3785337.73</v>
      </c>
      <c r="I71" s="469">
        <v>190377175.97</v>
      </c>
    </row>
    <row r="72" spans="1:9" s="273" customFormat="1" ht="20.25" customHeight="1" x14ac:dyDescent="0.2">
      <c r="A72" s="284">
        <v>56</v>
      </c>
      <c r="B72" s="457">
        <v>137359339645</v>
      </c>
      <c r="C72" s="471">
        <v>24870203474</v>
      </c>
      <c r="D72" s="457">
        <v>493935449.98000002</v>
      </c>
      <c r="E72" s="459">
        <v>11065575.68</v>
      </c>
      <c r="F72" s="457">
        <v>4290995732</v>
      </c>
      <c r="G72" s="471">
        <v>44450143135</v>
      </c>
      <c r="H72" s="472">
        <v>1531623.05</v>
      </c>
      <c r="I72" s="471">
        <v>177603318.47</v>
      </c>
    </row>
    <row r="73" spans="1:9" s="273" customFormat="1" ht="20.25" customHeight="1" x14ac:dyDescent="0.2">
      <c r="A73" s="280">
        <v>57</v>
      </c>
      <c r="B73" s="454">
        <v>127058485133</v>
      </c>
      <c r="C73" s="469">
        <v>23188670365</v>
      </c>
      <c r="D73" s="454">
        <v>468112471.54000002</v>
      </c>
      <c r="E73" s="456">
        <v>6048548.54</v>
      </c>
      <c r="F73" s="454">
        <v>3841637376</v>
      </c>
      <c r="G73" s="469">
        <v>39083743236</v>
      </c>
      <c r="H73" s="470">
        <v>942651</v>
      </c>
      <c r="I73" s="469">
        <v>138400692.63999999</v>
      </c>
    </row>
    <row r="74" spans="1:9" s="273" customFormat="1" ht="20.25" customHeight="1" thickBot="1" x14ac:dyDescent="0.25">
      <c r="A74" s="285">
        <v>58</v>
      </c>
      <c r="B74" s="463">
        <v>115324492081</v>
      </c>
      <c r="C74" s="473">
        <v>21076930152</v>
      </c>
      <c r="D74" s="463">
        <v>476669141.89999998</v>
      </c>
      <c r="E74" s="465">
        <v>5118614.4000000004</v>
      </c>
      <c r="F74" s="463">
        <v>3613827396</v>
      </c>
      <c r="G74" s="473">
        <v>34288221595</v>
      </c>
      <c r="H74" s="474">
        <v>1426414.36</v>
      </c>
      <c r="I74" s="473">
        <v>164519241.13999999</v>
      </c>
    </row>
    <row r="75" spans="1:9" s="273" customFormat="1" ht="20.25" customHeight="1" x14ac:dyDescent="0.2">
      <c r="A75" s="280">
        <v>59</v>
      </c>
      <c r="B75" s="454">
        <v>106922750810</v>
      </c>
      <c r="C75" s="469">
        <v>18943429857</v>
      </c>
      <c r="D75" s="454">
        <v>496510536.20999998</v>
      </c>
      <c r="E75" s="456">
        <v>8302182.6900000004</v>
      </c>
      <c r="F75" s="454">
        <v>3359894953</v>
      </c>
      <c r="G75" s="469">
        <v>31053972217</v>
      </c>
      <c r="H75" s="470">
        <v>575301</v>
      </c>
      <c r="I75" s="469">
        <v>200173851.81</v>
      </c>
    </row>
    <row r="76" spans="1:9" s="273" customFormat="1" ht="20.25" customHeight="1" x14ac:dyDescent="0.2">
      <c r="A76" s="284">
        <v>60</v>
      </c>
      <c r="B76" s="457">
        <v>96222709899</v>
      </c>
      <c r="C76" s="471">
        <v>16798911825</v>
      </c>
      <c r="D76" s="457">
        <v>468366306.70999998</v>
      </c>
      <c r="E76" s="459">
        <v>5533549.9800000004</v>
      </c>
      <c r="F76" s="457">
        <v>2932866692</v>
      </c>
      <c r="G76" s="471">
        <v>27291915176</v>
      </c>
      <c r="H76" s="472">
        <v>617070</v>
      </c>
      <c r="I76" s="471">
        <v>175383778.50999999</v>
      </c>
    </row>
    <row r="77" spans="1:9" s="273" customFormat="1" ht="20.25" customHeight="1" x14ac:dyDescent="0.2">
      <c r="A77" s="280">
        <v>61</v>
      </c>
      <c r="B77" s="454">
        <v>87097442117</v>
      </c>
      <c r="C77" s="469">
        <v>15112563854</v>
      </c>
      <c r="D77" s="454">
        <v>502349077.63999999</v>
      </c>
      <c r="E77" s="456">
        <v>8798268.1999999993</v>
      </c>
      <c r="F77" s="454">
        <v>2610254922</v>
      </c>
      <c r="G77" s="469">
        <v>23237775663</v>
      </c>
      <c r="H77" s="470">
        <v>1545329.36</v>
      </c>
      <c r="I77" s="469">
        <v>166647229.43000001</v>
      </c>
    </row>
    <row r="78" spans="1:9" s="273" customFormat="1" ht="20.25" customHeight="1" x14ac:dyDescent="0.2">
      <c r="A78" s="284">
        <v>62</v>
      </c>
      <c r="B78" s="457">
        <v>75395376639</v>
      </c>
      <c r="C78" s="471">
        <v>13145124204</v>
      </c>
      <c r="D78" s="457">
        <v>495634108.22000003</v>
      </c>
      <c r="E78" s="459">
        <v>9883761</v>
      </c>
      <c r="F78" s="457">
        <v>2275632942</v>
      </c>
      <c r="G78" s="471">
        <v>18420795012</v>
      </c>
      <c r="H78" s="472">
        <v>1228028.3600000001</v>
      </c>
      <c r="I78" s="471">
        <v>133294314.55</v>
      </c>
    </row>
    <row r="79" spans="1:9" s="273" customFormat="1" ht="20.25" customHeight="1" x14ac:dyDescent="0.2">
      <c r="A79" s="280">
        <v>63</v>
      </c>
      <c r="B79" s="454">
        <v>65605325297</v>
      </c>
      <c r="C79" s="469">
        <v>11188576495</v>
      </c>
      <c r="D79" s="454">
        <v>452923524.13999999</v>
      </c>
      <c r="E79" s="456">
        <v>3641765</v>
      </c>
      <c r="F79" s="454">
        <v>1981777138</v>
      </c>
      <c r="G79" s="469">
        <v>15644966872</v>
      </c>
      <c r="H79" s="470">
        <v>2125858</v>
      </c>
      <c r="I79" s="469">
        <v>96362761.849999994</v>
      </c>
    </row>
    <row r="80" spans="1:9" s="273" customFormat="1" ht="20.25" customHeight="1" x14ac:dyDescent="0.2">
      <c r="A80" s="284">
        <v>64</v>
      </c>
      <c r="B80" s="457">
        <v>57894950067</v>
      </c>
      <c r="C80" s="471">
        <v>10031763636</v>
      </c>
      <c r="D80" s="457">
        <v>419744748.13</v>
      </c>
      <c r="E80" s="459">
        <v>3629673.51</v>
      </c>
      <c r="F80" s="457">
        <v>1690749198</v>
      </c>
      <c r="G80" s="471">
        <v>13599082135</v>
      </c>
      <c r="H80" s="472">
        <v>227016</v>
      </c>
      <c r="I80" s="471">
        <v>85946362.299999997</v>
      </c>
    </row>
    <row r="81" spans="1:9" s="273" customFormat="1" ht="20.25" customHeight="1" x14ac:dyDescent="0.2">
      <c r="A81" s="280">
        <v>65</v>
      </c>
      <c r="B81" s="454">
        <v>50751479938</v>
      </c>
      <c r="C81" s="469">
        <v>8604087766</v>
      </c>
      <c r="D81" s="454">
        <v>432763031.67000002</v>
      </c>
      <c r="E81" s="456">
        <v>8955958.1199999992</v>
      </c>
      <c r="F81" s="454">
        <v>1487327700</v>
      </c>
      <c r="G81" s="469">
        <v>10448904629</v>
      </c>
      <c r="H81" s="470">
        <v>569244</v>
      </c>
      <c r="I81" s="469">
        <v>96843450.489999995</v>
      </c>
    </row>
    <row r="82" spans="1:9" s="273" customFormat="1" ht="20.25" customHeight="1" x14ac:dyDescent="0.2">
      <c r="A82" s="284">
        <v>66</v>
      </c>
      <c r="B82" s="457">
        <v>44351967672</v>
      </c>
      <c r="C82" s="471">
        <v>7361511728</v>
      </c>
      <c r="D82" s="457">
        <v>423098875.07999998</v>
      </c>
      <c r="E82" s="459">
        <v>3362381</v>
      </c>
      <c r="F82" s="457">
        <v>1320530034</v>
      </c>
      <c r="G82" s="471">
        <v>7690606225</v>
      </c>
      <c r="H82" s="472">
        <v>527475</v>
      </c>
      <c r="I82" s="471">
        <v>68650931.930000007</v>
      </c>
    </row>
    <row r="83" spans="1:9" s="273" customFormat="1" ht="20.25" customHeight="1" x14ac:dyDescent="0.2">
      <c r="A83" s="280">
        <v>67</v>
      </c>
      <c r="B83" s="454">
        <v>38171680837</v>
      </c>
      <c r="C83" s="469">
        <v>6472371502</v>
      </c>
      <c r="D83" s="454">
        <v>407723998.00999999</v>
      </c>
      <c r="E83" s="456">
        <v>2647815.84</v>
      </c>
      <c r="F83" s="454">
        <v>1144526794</v>
      </c>
      <c r="G83" s="469">
        <v>6200392136</v>
      </c>
      <c r="H83" s="470">
        <v>882100</v>
      </c>
      <c r="I83" s="469">
        <v>55461872.829999998</v>
      </c>
    </row>
    <row r="84" spans="1:9" s="273" customFormat="1" ht="20.25" customHeight="1" x14ac:dyDescent="0.2">
      <c r="A84" s="284">
        <v>68</v>
      </c>
      <c r="B84" s="457">
        <v>33663469275</v>
      </c>
      <c r="C84" s="471">
        <v>5997840988</v>
      </c>
      <c r="D84" s="457">
        <v>370860716.38</v>
      </c>
      <c r="E84" s="459">
        <v>3593406.29</v>
      </c>
      <c r="F84" s="457">
        <v>1011109203</v>
      </c>
      <c r="G84" s="471">
        <v>5331415286</v>
      </c>
      <c r="H84" s="472">
        <v>935304</v>
      </c>
      <c r="I84" s="471">
        <v>44047807.340000004</v>
      </c>
    </row>
    <row r="85" spans="1:9" s="273" customFormat="1" ht="20.25" customHeight="1" x14ac:dyDescent="0.2">
      <c r="A85" s="280">
        <v>69</v>
      </c>
      <c r="B85" s="454">
        <v>29978561926</v>
      </c>
      <c r="C85" s="469">
        <v>5594844355</v>
      </c>
      <c r="D85" s="454">
        <v>367205131.44999999</v>
      </c>
      <c r="E85" s="456">
        <v>3551232</v>
      </c>
      <c r="F85" s="454">
        <v>936476203</v>
      </c>
      <c r="G85" s="469">
        <v>4619124201</v>
      </c>
      <c r="H85" s="470">
        <v>394092</v>
      </c>
      <c r="I85" s="469">
        <v>34849111.100000001</v>
      </c>
    </row>
    <row r="86" spans="1:9" s="273" customFormat="1" ht="20.25" customHeight="1" x14ac:dyDescent="0.2">
      <c r="A86" s="284">
        <v>70</v>
      </c>
      <c r="B86" s="457">
        <v>24924491185</v>
      </c>
      <c r="C86" s="471">
        <v>4623805035</v>
      </c>
      <c r="D86" s="457">
        <v>314592111.25</v>
      </c>
      <c r="E86" s="459">
        <v>3870863</v>
      </c>
      <c r="F86" s="457">
        <v>739421618</v>
      </c>
      <c r="G86" s="471">
        <v>3528337729</v>
      </c>
      <c r="H86" s="472">
        <v>481668</v>
      </c>
      <c r="I86" s="471">
        <v>14737761.640000001</v>
      </c>
    </row>
    <row r="87" spans="1:9" s="273" customFormat="1" ht="20.25" customHeight="1" x14ac:dyDescent="0.2">
      <c r="A87" s="280">
        <v>71</v>
      </c>
      <c r="B87" s="454">
        <v>21292968691</v>
      </c>
      <c r="C87" s="469">
        <v>4063969852</v>
      </c>
      <c r="D87" s="454">
        <v>311278002.07999998</v>
      </c>
      <c r="E87" s="456">
        <v>2313975</v>
      </c>
      <c r="F87" s="454">
        <v>575728682</v>
      </c>
      <c r="G87" s="469">
        <v>2640783950</v>
      </c>
      <c r="H87" s="470">
        <v>656820</v>
      </c>
      <c r="I87" s="469">
        <v>24184545.870000001</v>
      </c>
    </row>
    <row r="88" spans="1:9" s="273" customFormat="1" ht="20.25" customHeight="1" x14ac:dyDescent="0.2">
      <c r="A88" s="284">
        <v>72</v>
      </c>
      <c r="B88" s="457">
        <v>17346811444</v>
      </c>
      <c r="C88" s="471">
        <v>3575605679</v>
      </c>
      <c r="D88" s="457">
        <v>303259331.97000003</v>
      </c>
      <c r="E88" s="459">
        <v>2430978</v>
      </c>
      <c r="F88" s="457">
        <v>486608151</v>
      </c>
      <c r="G88" s="471">
        <v>1843950227</v>
      </c>
      <c r="H88" s="472">
        <v>264747</v>
      </c>
      <c r="I88" s="471">
        <v>33592215.100000001</v>
      </c>
    </row>
    <row r="89" spans="1:9" s="273" customFormat="1" ht="20.25" customHeight="1" x14ac:dyDescent="0.2">
      <c r="A89" s="280">
        <v>73</v>
      </c>
      <c r="B89" s="454">
        <v>14540618952</v>
      </c>
      <c r="C89" s="469">
        <v>3204020793</v>
      </c>
      <c r="D89" s="454">
        <v>262816552.31999999</v>
      </c>
      <c r="E89" s="456">
        <v>2838053.51</v>
      </c>
      <c r="F89" s="454">
        <v>427919855</v>
      </c>
      <c r="G89" s="469">
        <v>1595749325</v>
      </c>
      <c r="H89" s="470">
        <v>656820</v>
      </c>
      <c r="I89" s="469">
        <v>21039542.140000001</v>
      </c>
    </row>
    <row r="90" spans="1:9" s="273" customFormat="1" ht="20.25" customHeight="1" x14ac:dyDescent="0.2">
      <c r="A90" s="284">
        <v>74</v>
      </c>
      <c r="B90" s="457">
        <v>12285468206</v>
      </c>
      <c r="C90" s="471">
        <v>3056819488</v>
      </c>
      <c r="D90" s="457">
        <v>283016099.10000002</v>
      </c>
      <c r="E90" s="459">
        <v>2984153</v>
      </c>
      <c r="F90" s="457">
        <v>417566367</v>
      </c>
      <c r="G90" s="471">
        <v>1242174966</v>
      </c>
      <c r="H90" s="472">
        <v>679244</v>
      </c>
      <c r="I90" s="459">
        <v>6783752.1399999997</v>
      </c>
    </row>
    <row r="91" spans="1:9" s="273" customFormat="1" ht="20.25" customHeight="1" x14ac:dyDescent="0.2">
      <c r="A91" s="280">
        <v>75</v>
      </c>
      <c r="B91" s="454">
        <v>9807571143</v>
      </c>
      <c r="C91" s="469">
        <v>2636033514</v>
      </c>
      <c r="D91" s="454">
        <v>234066548.27000001</v>
      </c>
      <c r="E91" s="456">
        <v>1052379</v>
      </c>
      <c r="F91" s="454">
        <v>364001275</v>
      </c>
      <c r="G91" s="469">
        <v>975261923</v>
      </c>
      <c r="H91" s="470">
        <v>350304</v>
      </c>
      <c r="I91" s="456">
        <v>7546100.2000000002</v>
      </c>
    </row>
    <row r="92" spans="1:9" s="273" customFormat="1" ht="20.25" customHeight="1" x14ac:dyDescent="0.2">
      <c r="A92" s="284">
        <v>76</v>
      </c>
      <c r="B92" s="457">
        <v>8565493925</v>
      </c>
      <c r="C92" s="471">
        <v>2499412459</v>
      </c>
      <c r="D92" s="457">
        <v>218140836.06</v>
      </c>
      <c r="E92" s="459">
        <v>1554506</v>
      </c>
      <c r="F92" s="457">
        <v>310009121</v>
      </c>
      <c r="G92" s="471">
        <v>727504612</v>
      </c>
      <c r="H92" s="472">
        <v>394092</v>
      </c>
      <c r="I92" s="459">
        <v>1289650</v>
      </c>
    </row>
    <row r="93" spans="1:9" s="273" customFormat="1" ht="20.25" customHeight="1" x14ac:dyDescent="0.2">
      <c r="A93" s="280">
        <v>77</v>
      </c>
      <c r="B93" s="454">
        <v>7140284237</v>
      </c>
      <c r="C93" s="469">
        <v>2172708021</v>
      </c>
      <c r="D93" s="454">
        <v>183086572.88</v>
      </c>
      <c r="E93" s="456">
        <v>1523348</v>
      </c>
      <c r="F93" s="454">
        <v>290874120</v>
      </c>
      <c r="G93" s="469">
        <v>637096781</v>
      </c>
      <c r="H93" s="470">
        <v>350304</v>
      </c>
      <c r="I93" s="456">
        <v>6146852.7599999998</v>
      </c>
    </row>
    <row r="94" spans="1:9" s="273" customFormat="1" ht="20.25" customHeight="1" x14ac:dyDescent="0.2">
      <c r="A94" s="284">
        <v>78</v>
      </c>
      <c r="B94" s="457">
        <v>6320944833</v>
      </c>
      <c r="C94" s="471">
        <v>2092913909</v>
      </c>
      <c r="D94" s="457">
        <v>183527523.86000001</v>
      </c>
      <c r="E94" s="459">
        <v>2836067</v>
      </c>
      <c r="F94" s="457">
        <v>261278621</v>
      </c>
      <c r="G94" s="471">
        <v>456638554</v>
      </c>
      <c r="H94" s="472">
        <v>477699</v>
      </c>
      <c r="I94" s="471">
        <v>6662322.2000000002</v>
      </c>
    </row>
    <row r="95" spans="1:9" s="273" customFormat="1" ht="20.25" customHeight="1" x14ac:dyDescent="0.2">
      <c r="A95" s="280">
        <v>79</v>
      </c>
      <c r="B95" s="454">
        <v>5311157388</v>
      </c>
      <c r="C95" s="469">
        <v>1822028402</v>
      </c>
      <c r="D95" s="454">
        <v>167658112.53</v>
      </c>
      <c r="E95" s="456">
        <v>1502766</v>
      </c>
      <c r="F95" s="454">
        <v>222712921</v>
      </c>
      <c r="G95" s="469">
        <v>383311115</v>
      </c>
      <c r="H95" s="470">
        <v>350304</v>
      </c>
      <c r="I95" s="469">
        <v>5127371.37</v>
      </c>
    </row>
    <row r="96" spans="1:9" s="273" customFormat="1" ht="20.25" customHeight="1" x14ac:dyDescent="0.2">
      <c r="A96" s="284">
        <v>80</v>
      </c>
      <c r="B96" s="457">
        <v>3429541938</v>
      </c>
      <c r="C96" s="471">
        <v>616082801</v>
      </c>
      <c r="D96" s="457">
        <v>157335055.81999999</v>
      </c>
      <c r="E96" s="459">
        <v>1738354</v>
      </c>
      <c r="F96" s="457">
        <v>139535298</v>
      </c>
      <c r="G96" s="471">
        <v>279150650</v>
      </c>
      <c r="H96" s="472">
        <v>437880</v>
      </c>
      <c r="I96" s="471">
        <v>240663.08</v>
      </c>
    </row>
    <row r="97" spans="1:9" s="273" customFormat="1" ht="20.25" customHeight="1" x14ac:dyDescent="0.2">
      <c r="A97" s="280">
        <v>81</v>
      </c>
      <c r="B97" s="454">
        <v>3005537647</v>
      </c>
      <c r="C97" s="469">
        <v>490482190</v>
      </c>
      <c r="D97" s="454">
        <v>147049407.18000001</v>
      </c>
      <c r="E97" s="456">
        <v>1154370</v>
      </c>
      <c r="F97" s="454">
        <v>117744893</v>
      </c>
      <c r="G97" s="469">
        <v>252506263</v>
      </c>
      <c r="H97" s="470">
        <v>306516</v>
      </c>
      <c r="I97" s="469">
        <v>6983281.75</v>
      </c>
    </row>
    <row r="98" spans="1:9" s="273" customFormat="1" ht="20.25" customHeight="1" x14ac:dyDescent="0.2">
      <c r="A98" s="284">
        <v>82</v>
      </c>
      <c r="B98" s="457">
        <v>2320989877</v>
      </c>
      <c r="C98" s="471">
        <v>429376965</v>
      </c>
      <c r="D98" s="457">
        <v>139886905.53</v>
      </c>
      <c r="E98" s="459">
        <v>2390889</v>
      </c>
      <c r="F98" s="457">
        <v>94183618</v>
      </c>
      <c r="G98" s="471">
        <v>231101911</v>
      </c>
      <c r="H98" s="472">
        <v>394092</v>
      </c>
      <c r="I98" s="471">
        <v>2324824.88</v>
      </c>
    </row>
    <row r="99" spans="1:9" s="273" customFormat="1" ht="20.25" customHeight="1" x14ac:dyDescent="0.2">
      <c r="A99" s="280">
        <v>83</v>
      </c>
      <c r="B99" s="454">
        <v>1958199967</v>
      </c>
      <c r="C99" s="469">
        <v>355189556</v>
      </c>
      <c r="D99" s="454">
        <v>125822183.90000001</v>
      </c>
      <c r="E99" s="456">
        <v>747848</v>
      </c>
      <c r="F99" s="454">
        <v>81874078</v>
      </c>
      <c r="G99" s="469">
        <v>162105194</v>
      </c>
      <c r="H99" s="470">
        <v>262728</v>
      </c>
      <c r="I99" s="469">
        <v>1459464</v>
      </c>
    </row>
    <row r="100" spans="1:9" s="273" customFormat="1" ht="20.25" customHeight="1" x14ac:dyDescent="0.2">
      <c r="A100" s="284">
        <v>84</v>
      </c>
      <c r="B100" s="457">
        <v>1658584303</v>
      </c>
      <c r="C100" s="471">
        <v>353422144</v>
      </c>
      <c r="D100" s="457">
        <v>106174587.98999999</v>
      </c>
      <c r="E100" s="459">
        <v>1253172.52</v>
      </c>
      <c r="F100" s="457">
        <v>62545336</v>
      </c>
      <c r="G100" s="471">
        <v>160770763</v>
      </c>
      <c r="H100" s="472">
        <v>206462</v>
      </c>
      <c r="I100" s="471">
        <v>210000</v>
      </c>
    </row>
    <row r="101" spans="1:9" s="273" customFormat="1" ht="20.25" customHeight="1" x14ac:dyDescent="0.2">
      <c r="A101" s="280">
        <v>85</v>
      </c>
      <c r="B101" s="454">
        <v>1319088127</v>
      </c>
      <c r="C101" s="469">
        <v>254419090</v>
      </c>
      <c r="D101" s="454">
        <v>139686336.65000001</v>
      </c>
      <c r="E101" s="456">
        <v>2600256</v>
      </c>
      <c r="F101" s="454">
        <v>54034286</v>
      </c>
      <c r="G101" s="469">
        <v>121585300</v>
      </c>
      <c r="H101" s="470">
        <v>873896</v>
      </c>
      <c r="I101" s="469">
        <v>4425136.24</v>
      </c>
    </row>
    <row r="102" spans="1:9" s="273" customFormat="1" ht="20.25" customHeight="1" x14ac:dyDescent="0.2">
      <c r="A102" s="284">
        <v>86</v>
      </c>
      <c r="B102" s="457">
        <v>1260453941</v>
      </c>
      <c r="C102" s="471">
        <v>238035197</v>
      </c>
      <c r="D102" s="457">
        <v>101359778.22</v>
      </c>
      <c r="E102" s="459">
        <v>845739</v>
      </c>
      <c r="F102" s="457">
        <v>52121165</v>
      </c>
      <c r="G102" s="471">
        <v>103545247</v>
      </c>
      <c r="H102" s="472">
        <v>175152</v>
      </c>
      <c r="I102" s="471">
        <v>510000</v>
      </c>
    </row>
    <row r="103" spans="1:9" s="273" customFormat="1" ht="20.25" customHeight="1" x14ac:dyDescent="0.2">
      <c r="A103" s="280">
        <v>87</v>
      </c>
      <c r="B103" s="454">
        <v>909365346</v>
      </c>
      <c r="C103" s="469">
        <v>173047691</v>
      </c>
      <c r="D103" s="454">
        <v>93333369.489999995</v>
      </c>
      <c r="E103" s="456">
        <v>514080</v>
      </c>
      <c r="F103" s="454">
        <v>44296938</v>
      </c>
      <c r="G103" s="469">
        <v>68915273</v>
      </c>
      <c r="H103" s="470">
        <v>131364</v>
      </c>
      <c r="I103" s="469">
        <v>0</v>
      </c>
    </row>
    <row r="104" spans="1:9" s="273" customFormat="1" ht="20.25" customHeight="1" x14ac:dyDescent="0.2">
      <c r="A104" s="284">
        <v>88</v>
      </c>
      <c r="B104" s="457">
        <v>722382376</v>
      </c>
      <c r="C104" s="471">
        <v>134024656</v>
      </c>
      <c r="D104" s="457">
        <v>76862924.950000003</v>
      </c>
      <c r="E104" s="459">
        <v>1216245</v>
      </c>
      <c r="F104" s="457">
        <v>43269459</v>
      </c>
      <c r="G104" s="471">
        <v>39165299</v>
      </c>
      <c r="H104" s="472">
        <v>218940</v>
      </c>
      <c r="I104" s="471">
        <v>0</v>
      </c>
    </row>
    <row r="105" spans="1:9" s="273" customFormat="1" ht="20.25" customHeight="1" x14ac:dyDescent="0.2">
      <c r="A105" s="280">
        <v>89</v>
      </c>
      <c r="B105" s="454">
        <v>612642067</v>
      </c>
      <c r="C105" s="469">
        <v>116537858</v>
      </c>
      <c r="D105" s="454">
        <v>71229614.319999993</v>
      </c>
      <c r="E105" s="456">
        <v>969925</v>
      </c>
      <c r="F105" s="454">
        <v>41239945</v>
      </c>
      <c r="G105" s="469">
        <v>23800946</v>
      </c>
      <c r="H105" s="470">
        <v>525456</v>
      </c>
      <c r="I105" s="469">
        <v>0</v>
      </c>
    </row>
    <row r="106" spans="1:9" s="273" customFormat="1" ht="20.25" customHeight="1" x14ac:dyDescent="0.2">
      <c r="A106" s="284">
        <v>90</v>
      </c>
      <c r="B106" s="457">
        <v>442559830</v>
      </c>
      <c r="C106" s="471">
        <v>96529966</v>
      </c>
      <c r="D106" s="457">
        <v>70303730.329999998</v>
      </c>
      <c r="E106" s="459">
        <v>729883</v>
      </c>
      <c r="F106" s="457">
        <v>33168067</v>
      </c>
      <c r="G106" s="471">
        <v>13598832</v>
      </c>
      <c r="H106" s="472">
        <v>306516</v>
      </c>
      <c r="I106" s="471">
        <v>0</v>
      </c>
    </row>
    <row r="107" spans="1:9" s="273" customFormat="1" ht="20.25" customHeight="1" x14ac:dyDescent="0.2">
      <c r="A107" s="280">
        <v>91</v>
      </c>
      <c r="B107" s="454">
        <v>359548826</v>
      </c>
      <c r="C107" s="469">
        <v>64037584</v>
      </c>
      <c r="D107" s="454">
        <v>65561503.369999997</v>
      </c>
      <c r="E107" s="456">
        <v>956758</v>
      </c>
      <c r="F107" s="454">
        <v>20072703</v>
      </c>
      <c r="G107" s="469">
        <v>10001266</v>
      </c>
      <c r="H107" s="470">
        <v>437880</v>
      </c>
      <c r="I107" s="469">
        <v>0</v>
      </c>
    </row>
    <row r="108" spans="1:9" s="273" customFormat="1" ht="20.25" customHeight="1" x14ac:dyDescent="0.2">
      <c r="A108" s="284">
        <v>92</v>
      </c>
      <c r="B108" s="457">
        <v>254212836</v>
      </c>
      <c r="C108" s="471">
        <v>41930192</v>
      </c>
      <c r="D108" s="457">
        <v>41604954.140000001</v>
      </c>
      <c r="E108" s="459">
        <v>284600</v>
      </c>
      <c r="F108" s="457">
        <v>22374172</v>
      </c>
      <c r="G108" s="471">
        <v>7548837</v>
      </c>
      <c r="H108" s="472">
        <v>43788</v>
      </c>
      <c r="I108" s="471">
        <v>0</v>
      </c>
    </row>
    <row r="109" spans="1:9" s="273" customFormat="1" ht="20.25" customHeight="1" x14ac:dyDescent="0.2">
      <c r="A109" s="280">
        <v>93</v>
      </c>
      <c r="B109" s="454">
        <v>227296226</v>
      </c>
      <c r="C109" s="469">
        <v>47469041</v>
      </c>
      <c r="D109" s="454">
        <v>38024389.509999998</v>
      </c>
      <c r="E109" s="456">
        <v>421875</v>
      </c>
      <c r="F109" s="454">
        <v>16248992</v>
      </c>
      <c r="G109" s="469">
        <v>6953696</v>
      </c>
      <c r="H109" s="470">
        <v>218940</v>
      </c>
      <c r="I109" s="469">
        <v>0</v>
      </c>
    </row>
    <row r="110" spans="1:9" s="273" customFormat="1" ht="20.25" customHeight="1" x14ac:dyDescent="0.2">
      <c r="A110" s="284">
        <v>94</v>
      </c>
      <c r="B110" s="457">
        <v>175504485</v>
      </c>
      <c r="C110" s="471">
        <v>30301400</v>
      </c>
      <c r="D110" s="457">
        <v>29926346.420000002</v>
      </c>
      <c r="E110" s="459">
        <v>441186</v>
      </c>
      <c r="F110" s="457">
        <v>15840680</v>
      </c>
      <c r="G110" s="471">
        <v>3866444</v>
      </c>
      <c r="H110" s="472">
        <v>124730</v>
      </c>
      <c r="I110" s="471">
        <v>0</v>
      </c>
    </row>
    <row r="111" spans="1:9" s="273" customFormat="1" ht="20.25" customHeight="1" x14ac:dyDescent="0.2">
      <c r="A111" s="280">
        <v>95</v>
      </c>
      <c r="B111" s="454">
        <v>129587428</v>
      </c>
      <c r="C111" s="469">
        <v>21687125</v>
      </c>
      <c r="D111" s="454">
        <v>23575387.870000001</v>
      </c>
      <c r="E111" s="456">
        <v>184773</v>
      </c>
      <c r="F111" s="454">
        <v>9251668</v>
      </c>
      <c r="G111" s="469">
        <v>13764471</v>
      </c>
      <c r="H111" s="470">
        <v>90281</v>
      </c>
      <c r="I111" s="469">
        <v>0</v>
      </c>
    </row>
    <row r="112" spans="1:9" s="273" customFormat="1" ht="20.25" customHeight="1" x14ac:dyDescent="0.2">
      <c r="A112" s="284">
        <v>96</v>
      </c>
      <c r="B112" s="457">
        <v>108040201</v>
      </c>
      <c r="C112" s="471">
        <v>15735421</v>
      </c>
      <c r="D112" s="457">
        <v>19549109.370000001</v>
      </c>
      <c r="E112" s="459">
        <v>238834</v>
      </c>
      <c r="F112" s="457">
        <v>11021388</v>
      </c>
      <c r="G112" s="471">
        <v>10795462</v>
      </c>
      <c r="H112" s="457">
        <v>87576</v>
      </c>
      <c r="I112" s="471">
        <v>250000</v>
      </c>
    </row>
    <row r="113" spans="1:9" s="273" customFormat="1" ht="20.25" customHeight="1" x14ac:dyDescent="0.2">
      <c r="A113" s="280">
        <v>97</v>
      </c>
      <c r="B113" s="454">
        <v>58967608</v>
      </c>
      <c r="C113" s="469">
        <v>12161187</v>
      </c>
      <c r="D113" s="454">
        <v>15786733.82</v>
      </c>
      <c r="E113" s="456">
        <v>144543</v>
      </c>
      <c r="F113" s="454">
        <v>1094372</v>
      </c>
      <c r="G113" s="469">
        <v>1027590</v>
      </c>
      <c r="H113" s="454">
        <v>43788</v>
      </c>
      <c r="I113" s="469">
        <v>0</v>
      </c>
    </row>
    <row r="114" spans="1:9" s="273" customFormat="1" ht="20.25" customHeight="1" x14ac:dyDescent="0.2">
      <c r="A114" s="284">
        <v>98</v>
      </c>
      <c r="B114" s="457">
        <v>33525617</v>
      </c>
      <c r="C114" s="471">
        <v>4937710</v>
      </c>
      <c r="D114" s="457">
        <v>10069650.140000001</v>
      </c>
      <c r="E114" s="459">
        <v>0</v>
      </c>
      <c r="F114" s="457">
        <v>580836</v>
      </c>
      <c r="G114" s="471">
        <v>335000</v>
      </c>
      <c r="H114" s="457">
        <v>0</v>
      </c>
      <c r="I114" s="471">
        <v>0</v>
      </c>
    </row>
    <row r="115" spans="1:9" s="273" customFormat="1" ht="20.25" customHeight="1" x14ac:dyDescent="0.2">
      <c r="A115" s="280">
        <v>99</v>
      </c>
      <c r="B115" s="454">
        <v>63620917</v>
      </c>
      <c r="C115" s="469">
        <v>2650784</v>
      </c>
      <c r="D115" s="454">
        <v>11309766.609999999</v>
      </c>
      <c r="E115" s="456">
        <v>0</v>
      </c>
      <c r="F115" s="454">
        <v>595433</v>
      </c>
      <c r="G115" s="456">
        <v>8657500</v>
      </c>
      <c r="H115" s="454">
        <v>0</v>
      </c>
      <c r="I115" s="469">
        <v>0</v>
      </c>
    </row>
    <row r="116" spans="1:9" s="273" customFormat="1" ht="20.25" customHeight="1" x14ac:dyDescent="0.2">
      <c r="A116" s="284" t="s">
        <v>282</v>
      </c>
      <c r="B116" s="457">
        <v>22365547</v>
      </c>
      <c r="C116" s="471">
        <v>4805939</v>
      </c>
      <c r="D116" s="457">
        <v>25347324.98</v>
      </c>
      <c r="E116" s="459">
        <v>0</v>
      </c>
      <c r="F116" s="457">
        <v>185432</v>
      </c>
      <c r="G116" s="459">
        <v>4720030</v>
      </c>
      <c r="H116" s="457">
        <v>0</v>
      </c>
      <c r="I116" s="459">
        <v>0</v>
      </c>
    </row>
    <row r="117" spans="1:9" s="273" customFormat="1" ht="20.25" customHeight="1" x14ac:dyDescent="0.2">
      <c r="A117" s="300" t="s">
        <v>28</v>
      </c>
      <c r="B117" s="475">
        <v>1502489381134</v>
      </c>
      <c r="C117" s="476">
        <v>208491824453</v>
      </c>
      <c r="D117" s="475">
        <v>1692527655.1900001</v>
      </c>
      <c r="E117" s="476">
        <v>16408559.33</v>
      </c>
      <c r="F117" s="475">
        <v>10999564807</v>
      </c>
      <c r="G117" s="476">
        <v>581308943670</v>
      </c>
      <c r="H117" s="475">
        <v>0</v>
      </c>
      <c r="I117" s="476">
        <v>5063219.62</v>
      </c>
    </row>
    <row r="118" spans="1:9" s="273" customFormat="1" ht="20.25" customHeight="1" thickBot="1" x14ac:dyDescent="0.25">
      <c r="A118" s="299" t="s">
        <v>9</v>
      </c>
      <c r="B118" s="477">
        <f>SUM(B31:B117)</f>
        <v>8292868507894</v>
      </c>
      <c r="C118" s="478">
        <f t="shared" ref="C118:I118" si="1">SUM(C31:C117)</f>
        <v>1819562266318</v>
      </c>
      <c r="D118" s="477">
        <f t="shared" si="1"/>
        <v>19165327308.939987</v>
      </c>
      <c r="E118" s="478">
        <f t="shared" si="1"/>
        <v>494891917.75999993</v>
      </c>
      <c r="F118" s="477">
        <f t="shared" si="1"/>
        <v>240694679350</v>
      </c>
      <c r="G118" s="478">
        <f t="shared" si="1"/>
        <v>3217636584053</v>
      </c>
      <c r="H118" s="477">
        <f t="shared" si="1"/>
        <v>66753025.219999991</v>
      </c>
      <c r="I118" s="478">
        <f t="shared" si="1"/>
        <v>4076442404.0199976</v>
      </c>
    </row>
    <row r="119" spans="1:9" ht="32.25" customHeight="1" x14ac:dyDescent="0.2">
      <c r="A119" s="711" t="s">
        <v>39</v>
      </c>
      <c r="B119" s="711"/>
      <c r="C119" s="711"/>
      <c r="D119" s="711"/>
      <c r="E119" s="711"/>
      <c r="F119" s="711"/>
      <c r="G119" s="711"/>
      <c r="H119" s="711"/>
      <c r="I119" s="711"/>
    </row>
    <row r="120" spans="1:9" x14ac:dyDescent="0.2">
      <c r="B120" s="132"/>
      <c r="C120" s="132"/>
      <c r="F120" s="73"/>
      <c r="G120" s="73"/>
      <c r="H120" s="73"/>
      <c r="I120" s="132"/>
    </row>
    <row r="121" spans="1:9" x14ac:dyDescent="0.2">
      <c r="A121" s="133"/>
      <c r="B121" s="132"/>
      <c r="C121" s="132"/>
      <c r="F121" s="73"/>
      <c r="G121" s="73"/>
      <c r="H121" s="73"/>
      <c r="I121" s="129"/>
    </row>
    <row r="122" spans="1:9" x14ac:dyDescent="0.2">
      <c r="A122" s="133"/>
      <c r="B122" s="132"/>
      <c r="C122" s="132"/>
      <c r="F122" s="73"/>
      <c r="G122" s="73"/>
      <c r="H122" s="73"/>
      <c r="I122" s="73"/>
    </row>
    <row r="123" spans="1:9" x14ac:dyDescent="0.2">
      <c r="A123" s="133"/>
      <c r="B123" s="132"/>
      <c r="C123" s="132"/>
      <c r="D123" s="130"/>
      <c r="F123" s="73"/>
      <c r="G123" s="73"/>
      <c r="H123" s="73"/>
      <c r="I123" s="73"/>
    </row>
    <row r="124" spans="1:9" x14ac:dyDescent="0.2">
      <c r="B124" s="132"/>
      <c r="C124" s="132"/>
      <c r="F124" s="73"/>
      <c r="G124" s="73"/>
      <c r="H124" s="73"/>
      <c r="I124" s="73"/>
    </row>
    <row r="125" spans="1:9" x14ac:dyDescent="0.2">
      <c r="A125" s="73"/>
      <c r="B125" s="73"/>
      <c r="C125" s="73"/>
      <c r="D125" s="73"/>
      <c r="E125" s="73"/>
      <c r="F125" s="73"/>
      <c r="G125" s="73"/>
      <c r="H125" s="73"/>
      <c r="I125" s="73"/>
    </row>
    <row r="126" spans="1:9" x14ac:dyDescent="0.2">
      <c r="A126" s="73"/>
      <c r="B126" s="73"/>
      <c r="C126" s="73"/>
      <c r="D126" s="73"/>
      <c r="E126" s="73"/>
      <c r="F126" s="73"/>
      <c r="G126" s="73"/>
      <c r="H126" s="73"/>
      <c r="I126" s="73"/>
    </row>
    <row r="127" spans="1:9" x14ac:dyDescent="0.2">
      <c r="A127" s="73"/>
      <c r="B127" s="73"/>
      <c r="C127" s="73"/>
      <c r="D127" s="73"/>
      <c r="E127" s="73"/>
      <c r="F127" s="73"/>
      <c r="G127" s="73"/>
      <c r="H127" s="73"/>
      <c r="I127" s="73"/>
    </row>
    <row r="128" spans="1:9" x14ac:dyDescent="0.2">
      <c r="A128" s="73"/>
      <c r="B128" s="73"/>
      <c r="C128" s="73"/>
      <c r="D128" s="73"/>
      <c r="E128" s="73"/>
      <c r="F128" s="73"/>
      <c r="G128" s="73"/>
      <c r="H128" s="73"/>
      <c r="I128" s="73"/>
    </row>
    <row r="129" spans="1:9" x14ac:dyDescent="0.2">
      <c r="A129" s="73"/>
      <c r="B129" s="73"/>
      <c r="C129" s="73"/>
      <c r="D129" s="73"/>
      <c r="E129" s="73"/>
      <c r="F129" s="73"/>
      <c r="G129" s="73"/>
      <c r="H129" s="73"/>
      <c r="I129" s="73"/>
    </row>
    <row r="130" spans="1:9" x14ac:dyDescent="0.2">
      <c r="A130" s="73"/>
      <c r="B130" s="293"/>
      <c r="C130" s="293"/>
      <c r="D130" s="293"/>
      <c r="E130" s="293"/>
      <c r="F130" s="293"/>
      <c r="G130" s="293"/>
      <c r="H130" s="293"/>
      <c r="I130" s="293"/>
    </row>
    <row r="131" spans="1:9" x14ac:dyDescent="0.2">
      <c r="A131" s="73"/>
      <c r="B131" s="73"/>
      <c r="C131" s="73"/>
      <c r="D131" s="73"/>
      <c r="E131" s="73"/>
      <c r="F131" s="73"/>
      <c r="G131" s="73"/>
      <c r="H131" s="73"/>
      <c r="I131" s="73"/>
    </row>
    <row r="132" spans="1:9" x14ac:dyDescent="0.2">
      <c r="A132" s="73"/>
      <c r="B132" s="73"/>
      <c r="C132" s="73"/>
      <c r="D132" s="73"/>
      <c r="E132" s="73"/>
      <c r="F132" s="73"/>
      <c r="G132" s="73"/>
      <c r="H132" s="73"/>
      <c r="I132" s="73"/>
    </row>
    <row r="133" spans="1:9" x14ac:dyDescent="0.2">
      <c r="A133" s="73"/>
      <c r="B133" s="73"/>
      <c r="C133" s="73"/>
      <c r="D133" s="73"/>
      <c r="E133" s="73"/>
      <c r="F133" s="73"/>
      <c r="G133" s="73"/>
      <c r="H133" s="73"/>
      <c r="I133" s="73"/>
    </row>
    <row r="134" spans="1:9" x14ac:dyDescent="0.2">
      <c r="A134" s="73"/>
      <c r="B134" s="73"/>
      <c r="C134" s="73"/>
      <c r="D134" s="73"/>
      <c r="E134" s="73"/>
      <c r="F134" s="73"/>
      <c r="G134" s="73"/>
      <c r="H134" s="73"/>
      <c r="I134" s="73"/>
    </row>
    <row r="135" spans="1:9" x14ac:dyDescent="0.2">
      <c r="A135" s="73"/>
      <c r="B135" s="73"/>
      <c r="C135" s="73"/>
      <c r="D135" s="73"/>
      <c r="E135" s="73"/>
      <c r="F135" s="73"/>
      <c r="G135" s="73"/>
      <c r="H135" s="73"/>
      <c r="I135" s="73"/>
    </row>
    <row r="136" spans="1:9" x14ac:dyDescent="0.2">
      <c r="A136" s="73"/>
      <c r="B136" s="73"/>
      <c r="C136" s="73"/>
      <c r="D136" s="73"/>
      <c r="E136" s="73"/>
      <c r="F136" s="73"/>
      <c r="G136" s="73"/>
      <c r="H136" s="73"/>
      <c r="I136" s="73"/>
    </row>
    <row r="137" spans="1:9" x14ac:dyDescent="0.2">
      <c r="A137" s="73"/>
      <c r="B137" s="73"/>
      <c r="C137" s="73"/>
      <c r="D137" s="73"/>
      <c r="E137" s="73"/>
      <c r="F137" s="73"/>
      <c r="G137" s="73"/>
      <c r="H137" s="73"/>
      <c r="I137" s="73"/>
    </row>
    <row r="138" spans="1:9" x14ac:dyDescent="0.2">
      <c r="A138" s="73"/>
      <c r="B138" s="73"/>
      <c r="C138" s="73"/>
      <c r="D138" s="73"/>
      <c r="E138" s="73"/>
      <c r="F138" s="73"/>
      <c r="G138" s="73"/>
      <c r="H138" s="73"/>
      <c r="I138" s="73"/>
    </row>
    <row r="139" spans="1:9" x14ac:dyDescent="0.2">
      <c r="A139" s="73"/>
      <c r="B139" s="73"/>
      <c r="C139" s="73"/>
      <c r="D139" s="73"/>
      <c r="E139" s="73"/>
      <c r="F139" s="73"/>
      <c r="G139" s="73"/>
      <c r="H139" s="73"/>
      <c r="I139" s="73"/>
    </row>
    <row r="140" spans="1:9" x14ac:dyDescent="0.2">
      <c r="A140" s="73"/>
      <c r="B140" s="73"/>
      <c r="C140" s="73"/>
      <c r="D140" s="73"/>
      <c r="E140" s="73"/>
      <c r="F140" s="73"/>
      <c r="G140" s="73"/>
      <c r="H140" s="73"/>
      <c r="I140" s="73"/>
    </row>
    <row r="141" spans="1:9" x14ac:dyDescent="0.2">
      <c r="A141" s="73"/>
      <c r="B141" s="73"/>
      <c r="C141" s="73"/>
      <c r="D141" s="73"/>
      <c r="E141" s="73"/>
      <c r="F141" s="73"/>
      <c r="G141" s="73"/>
      <c r="H141" s="73"/>
      <c r="I141" s="73"/>
    </row>
    <row r="142" spans="1:9" x14ac:dyDescent="0.2">
      <c r="A142" s="73"/>
      <c r="B142" s="73"/>
      <c r="C142" s="73"/>
      <c r="D142" s="73"/>
      <c r="E142" s="73"/>
      <c r="F142" s="73"/>
      <c r="G142" s="73"/>
      <c r="H142" s="73"/>
      <c r="I142" s="73"/>
    </row>
    <row r="143" spans="1:9" x14ac:dyDescent="0.2">
      <c r="A143" s="73"/>
      <c r="B143" s="73"/>
      <c r="C143" s="73"/>
      <c r="D143" s="73"/>
      <c r="E143" s="73"/>
      <c r="F143" s="73"/>
      <c r="G143" s="73"/>
      <c r="H143" s="73"/>
      <c r="I143" s="73"/>
    </row>
    <row r="144" spans="1:9" x14ac:dyDescent="0.2">
      <c r="A144" s="73"/>
      <c r="B144" s="73"/>
      <c r="C144" s="73"/>
      <c r="D144" s="73"/>
      <c r="E144" s="73"/>
      <c r="F144" s="73"/>
      <c r="G144" s="73"/>
      <c r="H144" s="73"/>
      <c r="I144" s="73"/>
    </row>
    <row r="145" spans="1:9" x14ac:dyDescent="0.2">
      <c r="A145" s="73"/>
      <c r="B145" s="73"/>
      <c r="C145" s="73"/>
      <c r="D145" s="73"/>
      <c r="E145" s="73"/>
      <c r="F145" s="73"/>
      <c r="G145" s="73"/>
      <c r="H145" s="73"/>
      <c r="I145" s="73"/>
    </row>
    <row r="146" spans="1:9" x14ac:dyDescent="0.2">
      <c r="A146" s="73"/>
      <c r="B146" s="73"/>
      <c r="C146" s="73"/>
      <c r="D146" s="73"/>
      <c r="E146" s="73"/>
      <c r="F146" s="73"/>
      <c r="G146" s="73"/>
      <c r="H146" s="73"/>
      <c r="I146" s="73"/>
    </row>
    <row r="147" spans="1:9" x14ac:dyDescent="0.2">
      <c r="A147" s="73"/>
      <c r="B147" s="73"/>
      <c r="C147" s="73"/>
      <c r="D147" s="73"/>
      <c r="E147" s="73"/>
      <c r="F147" s="73"/>
      <c r="G147" s="73"/>
      <c r="H147" s="73"/>
      <c r="I147" s="73"/>
    </row>
    <row r="148" spans="1:9" x14ac:dyDescent="0.2">
      <c r="A148" s="73"/>
      <c r="B148" s="73"/>
      <c r="C148" s="73"/>
      <c r="D148" s="73"/>
      <c r="E148" s="73"/>
      <c r="F148" s="73"/>
      <c r="G148" s="73"/>
      <c r="H148" s="73"/>
      <c r="I148" s="73"/>
    </row>
    <row r="149" spans="1:9" x14ac:dyDescent="0.2">
      <c r="A149" s="73"/>
      <c r="B149" s="73"/>
      <c r="C149" s="73"/>
      <c r="D149" s="73"/>
      <c r="E149" s="73"/>
      <c r="F149" s="73"/>
      <c r="G149" s="73"/>
      <c r="H149" s="73"/>
      <c r="I149" s="73"/>
    </row>
    <row r="150" spans="1:9" x14ac:dyDescent="0.2">
      <c r="A150" s="73"/>
      <c r="B150" s="73"/>
      <c r="C150" s="73"/>
      <c r="D150" s="73"/>
      <c r="E150" s="73"/>
      <c r="F150" s="73"/>
      <c r="G150" s="73"/>
      <c r="H150" s="73"/>
      <c r="I150" s="73"/>
    </row>
    <row r="151" spans="1:9" x14ac:dyDescent="0.2">
      <c r="A151" s="73"/>
      <c r="B151" s="73"/>
      <c r="C151" s="73"/>
      <c r="D151" s="73"/>
      <c r="E151" s="73"/>
      <c r="F151" s="73"/>
      <c r="G151" s="73"/>
      <c r="H151" s="73"/>
      <c r="I151" s="73"/>
    </row>
    <row r="152" spans="1:9" x14ac:dyDescent="0.2">
      <c r="A152" s="73"/>
      <c r="B152" s="73"/>
      <c r="C152" s="73"/>
      <c r="D152" s="73"/>
      <c r="E152" s="73"/>
      <c r="F152" s="73"/>
      <c r="G152" s="73"/>
      <c r="H152" s="73"/>
      <c r="I152" s="73"/>
    </row>
    <row r="153" spans="1:9" x14ac:dyDescent="0.2">
      <c r="A153" s="73"/>
      <c r="B153" s="73"/>
      <c r="C153" s="73"/>
      <c r="D153" s="73"/>
      <c r="E153" s="73"/>
      <c r="F153" s="73"/>
      <c r="G153" s="73"/>
      <c r="H153" s="73"/>
      <c r="I153" s="73"/>
    </row>
    <row r="154" spans="1:9" x14ac:dyDescent="0.2">
      <c r="A154" s="73"/>
      <c r="B154" s="73"/>
      <c r="C154" s="73"/>
      <c r="D154" s="73"/>
      <c r="E154" s="73"/>
      <c r="F154" s="73"/>
      <c r="G154" s="73"/>
      <c r="H154" s="73"/>
      <c r="I154" s="73"/>
    </row>
    <row r="155" spans="1:9" x14ac:dyDescent="0.2">
      <c r="A155" s="73"/>
      <c r="B155" s="73"/>
      <c r="C155" s="73"/>
      <c r="D155" s="73"/>
      <c r="E155" s="73"/>
      <c r="F155" s="73"/>
      <c r="G155" s="73"/>
      <c r="H155" s="73"/>
      <c r="I155" s="73"/>
    </row>
    <row r="156" spans="1:9" x14ac:dyDescent="0.2">
      <c r="A156" s="73"/>
      <c r="B156" s="73"/>
      <c r="C156" s="73"/>
      <c r="D156" s="73"/>
      <c r="E156" s="73"/>
      <c r="F156" s="73"/>
      <c r="G156" s="73"/>
      <c r="H156" s="73"/>
      <c r="I156" s="73"/>
    </row>
  </sheetData>
  <mergeCells count="21">
    <mergeCell ref="H12:H13"/>
    <mergeCell ref="I12:I13"/>
    <mergeCell ref="A119:I119"/>
    <mergeCell ref="B12:B13"/>
    <mergeCell ref="C12:C13"/>
    <mergeCell ref="D12:D13"/>
    <mergeCell ref="E12:E13"/>
    <mergeCell ref="F12:F13"/>
    <mergeCell ref="G12:G13"/>
    <mergeCell ref="A8:I8"/>
    <mergeCell ref="A9:I9"/>
    <mergeCell ref="B11:C11"/>
    <mergeCell ref="D11:E11"/>
    <mergeCell ref="F11:G11"/>
    <mergeCell ref="H11:I11"/>
    <mergeCell ref="A7:I7"/>
    <mergeCell ref="A2:I2"/>
    <mergeCell ref="A3:I3"/>
    <mergeCell ref="A4:I4"/>
    <mergeCell ref="A5:I5"/>
    <mergeCell ref="A6:I6"/>
  </mergeCells>
  <printOptions horizontalCentered="1"/>
  <pageMargins left="0.31496062992125984" right="0.19685039370078741" top="0.39370078740157483" bottom="0.23622047244094491" header="0" footer="0.23622047244094491"/>
  <pageSetup scale="65" firstPageNumber="71" fitToHeight="0" orientation="portrait" useFirstPageNumber="1" r:id="rId1"/>
  <headerFooter>
    <oddFooter>&amp;R&amp;P</oddFooter>
  </headerFooter>
  <rowBreaks count="1" manualBreakCount="1">
    <brk id="74" max="8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syncVertical="1" syncRef="A1" transitionEvaluation="1" codeName="Hoja57">
    <pageSetUpPr fitToPage="1"/>
  </sheetPr>
  <dimension ref="A1:K156"/>
  <sheetViews>
    <sheetView showGridLines="0" view="pageBreakPreview" zoomScale="70" zoomScaleNormal="75" zoomScaleSheetLayoutView="70" workbookViewId="0"/>
  </sheetViews>
  <sheetFormatPr baseColWidth="10" defaultColWidth="9.7109375" defaultRowHeight="12.75" x14ac:dyDescent="0.2"/>
  <cols>
    <col min="1" max="1" width="22.7109375" style="81" customWidth="1"/>
    <col min="2" max="3" width="17.140625" style="81" customWidth="1"/>
    <col min="4" max="4" width="16.85546875" style="81" customWidth="1"/>
    <col min="5" max="5" width="17.85546875" style="81" customWidth="1"/>
    <col min="6" max="7" width="17.42578125" style="81" customWidth="1"/>
    <col min="8" max="9" width="16.85546875" style="81" customWidth="1"/>
    <col min="10" max="10" width="7.7109375" style="82" customWidth="1"/>
    <col min="11" max="11" width="3.7109375" style="82" customWidth="1"/>
    <col min="12" max="16384" width="9.7109375" style="82"/>
  </cols>
  <sheetData>
    <row r="1" spans="1:11" ht="5.0999999999999996" customHeight="1" x14ac:dyDescent="0.2">
      <c r="J1" s="74"/>
    </row>
    <row r="2" spans="1:11" ht="22.5" customHeight="1" x14ac:dyDescent="0.2">
      <c r="A2" s="690" t="s">
        <v>275</v>
      </c>
      <c r="B2" s="690"/>
      <c r="C2" s="690"/>
      <c r="D2" s="690"/>
      <c r="E2" s="690"/>
      <c r="F2" s="690"/>
      <c r="G2" s="690"/>
      <c r="H2" s="690"/>
      <c r="I2" s="690"/>
    </row>
    <row r="3" spans="1:11" ht="22.5" customHeight="1" x14ac:dyDescent="0.2">
      <c r="A3" s="690" t="s">
        <v>276</v>
      </c>
      <c r="B3" s="690"/>
      <c r="C3" s="690"/>
      <c r="D3" s="690"/>
      <c r="E3" s="690"/>
      <c r="F3" s="690"/>
      <c r="G3" s="690"/>
      <c r="H3" s="690"/>
      <c r="I3" s="690"/>
    </row>
    <row r="4" spans="1:11" s="83" customFormat="1" ht="5.0999999999999996" customHeight="1" x14ac:dyDescent="0.2">
      <c r="A4" s="691"/>
      <c r="B4" s="691"/>
      <c r="C4" s="691"/>
      <c r="D4" s="691"/>
      <c r="E4" s="691"/>
      <c r="F4" s="691"/>
      <c r="G4" s="691"/>
      <c r="H4" s="691"/>
      <c r="I4" s="691"/>
      <c r="J4" s="267"/>
    </row>
    <row r="5" spans="1:11" s="83" customFormat="1" ht="15" x14ac:dyDescent="0.25">
      <c r="A5" s="692" t="s">
        <v>284</v>
      </c>
      <c r="B5" s="692"/>
      <c r="C5" s="692"/>
      <c r="D5" s="692"/>
      <c r="E5" s="692"/>
      <c r="F5" s="692"/>
      <c r="G5" s="692"/>
      <c r="H5" s="692"/>
      <c r="I5" s="692"/>
    </row>
    <row r="6" spans="1:11" s="83" customFormat="1" ht="14.25" customHeight="1" x14ac:dyDescent="0.2">
      <c r="A6" s="663"/>
      <c r="B6" s="663"/>
      <c r="C6" s="663"/>
      <c r="D6" s="663"/>
      <c r="E6" s="663"/>
      <c r="F6" s="663"/>
      <c r="G6" s="663"/>
      <c r="H6" s="663"/>
      <c r="I6" s="663"/>
    </row>
    <row r="7" spans="1:11" s="83" customFormat="1" ht="15" x14ac:dyDescent="0.2">
      <c r="A7" s="689" t="s">
        <v>65</v>
      </c>
      <c r="B7" s="689"/>
      <c r="C7" s="689"/>
      <c r="D7" s="689"/>
      <c r="E7" s="689"/>
      <c r="F7" s="689"/>
      <c r="G7" s="689"/>
      <c r="H7" s="689"/>
      <c r="I7" s="689"/>
    </row>
    <row r="8" spans="1:11" s="83" customFormat="1" ht="5.0999999999999996" customHeight="1" x14ac:dyDescent="0.25">
      <c r="A8" s="693"/>
      <c r="B8" s="693"/>
      <c r="C8" s="693"/>
      <c r="D8" s="693"/>
      <c r="E8" s="693"/>
      <c r="F8" s="693"/>
      <c r="G8" s="693"/>
      <c r="H8" s="693"/>
      <c r="I8" s="693"/>
    </row>
    <row r="9" spans="1:11" s="83" customFormat="1" ht="15" x14ac:dyDescent="0.2">
      <c r="A9" s="689" t="s">
        <v>23</v>
      </c>
      <c r="B9" s="689"/>
      <c r="C9" s="689"/>
      <c r="D9" s="689"/>
      <c r="E9" s="689"/>
      <c r="F9" s="689"/>
      <c r="G9" s="689"/>
      <c r="H9" s="689"/>
      <c r="I9" s="689"/>
    </row>
    <row r="10" spans="1:11" s="83" customFormat="1" ht="5.0999999999999996" customHeight="1" thickBot="1" x14ac:dyDescent="0.25">
      <c r="A10" s="268"/>
      <c r="B10" s="250"/>
      <c r="C10" s="268"/>
      <c r="D10" s="250"/>
      <c r="E10" s="268"/>
      <c r="F10" s="250"/>
      <c r="G10" s="268"/>
      <c r="H10" s="250"/>
      <c r="I10" s="250"/>
    </row>
    <row r="11" spans="1:11" x14ac:dyDescent="0.2">
      <c r="A11" s="294" t="s">
        <v>277</v>
      </c>
      <c r="B11" s="694" t="s">
        <v>228</v>
      </c>
      <c r="C11" s="696"/>
      <c r="D11" s="697" t="s">
        <v>229</v>
      </c>
      <c r="E11" s="697"/>
      <c r="F11" s="694" t="s">
        <v>228</v>
      </c>
      <c r="G11" s="696"/>
      <c r="H11" s="695" t="s">
        <v>229</v>
      </c>
      <c r="I11" s="696"/>
      <c r="J11" s="74"/>
    </row>
    <row r="12" spans="1:11" x14ac:dyDescent="0.2">
      <c r="A12" s="295" t="s">
        <v>47</v>
      </c>
      <c r="B12" s="702" t="s">
        <v>230</v>
      </c>
      <c r="C12" s="706" t="s">
        <v>278</v>
      </c>
      <c r="D12" s="702" t="s">
        <v>230</v>
      </c>
      <c r="E12" s="706" t="s">
        <v>278</v>
      </c>
      <c r="F12" s="698" t="s">
        <v>279</v>
      </c>
      <c r="G12" s="700" t="s">
        <v>280</v>
      </c>
      <c r="H12" s="698" t="s">
        <v>279</v>
      </c>
      <c r="I12" s="700" t="s">
        <v>280</v>
      </c>
      <c r="J12" s="74"/>
      <c r="K12" s="74"/>
    </row>
    <row r="13" spans="1:11" ht="13.5" thickBot="1" x14ac:dyDescent="0.25">
      <c r="A13" s="296"/>
      <c r="B13" s="703"/>
      <c r="C13" s="707"/>
      <c r="D13" s="703"/>
      <c r="E13" s="707"/>
      <c r="F13" s="699"/>
      <c r="G13" s="701"/>
      <c r="H13" s="699"/>
      <c r="I13" s="701"/>
      <c r="J13" s="74"/>
    </row>
    <row r="14" spans="1:11" s="273" customFormat="1" ht="15" hidden="1" customHeight="1" x14ac:dyDescent="0.2">
      <c r="A14" s="272" t="s">
        <v>281</v>
      </c>
      <c r="B14" s="281">
        <v>0</v>
      </c>
      <c r="C14" s="283">
        <v>0</v>
      </c>
      <c r="D14" s="281">
        <v>219423.7</v>
      </c>
      <c r="E14" s="283">
        <v>0</v>
      </c>
      <c r="F14" s="281">
        <v>0</v>
      </c>
      <c r="G14" s="291">
        <v>0</v>
      </c>
      <c r="H14" s="297">
        <v>0</v>
      </c>
      <c r="I14" s="291">
        <v>0</v>
      </c>
    </row>
    <row r="15" spans="1:11" s="273" customFormat="1" ht="15" hidden="1" customHeight="1" x14ac:dyDescent="0.2">
      <c r="A15" s="274">
        <v>1</v>
      </c>
      <c r="B15" s="281">
        <v>0</v>
      </c>
      <c r="C15" s="283">
        <v>0</v>
      </c>
      <c r="D15" s="281">
        <v>0</v>
      </c>
      <c r="E15" s="283">
        <v>0</v>
      </c>
      <c r="F15" s="281">
        <v>0</v>
      </c>
      <c r="G15" s="291">
        <v>0</v>
      </c>
      <c r="H15" s="297">
        <v>0</v>
      </c>
      <c r="I15" s="291">
        <v>0</v>
      </c>
    </row>
    <row r="16" spans="1:11" s="273" customFormat="1" ht="15" hidden="1" customHeight="1" x14ac:dyDescent="0.2">
      <c r="A16" s="274">
        <v>2</v>
      </c>
      <c r="B16" s="281">
        <v>0</v>
      </c>
      <c r="C16" s="283">
        <v>0</v>
      </c>
      <c r="D16" s="281">
        <v>0</v>
      </c>
      <c r="E16" s="283">
        <v>0</v>
      </c>
      <c r="F16" s="281">
        <v>0</v>
      </c>
      <c r="G16" s="291">
        <v>0</v>
      </c>
      <c r="H16" s="297">
        <v>0</v>
      </c>
      <c r="I16" s="291">
        <v>0</v>
      </c>
    </row>
    <row r="17" spans="1:9" s="273" customFormat="1" ht="15" hidden="1" customHeight="1" x14ac:dyDescent="0.2">
      <c r="A17" s="274">
        <v>3</v>
      </c>
      <c r="B17" s="281">
        <v>0</v>
      </c>
      <c r="C17" s="283">
        <v>0</v>
      </c>
      <c r="D17" s="281">
        <v>0</v>
      </c>
      <c r="E17" s="283">
        <v>0</v>
      </c>
      <c r="F17" s="281">
        <v>0</v>
      </c>
      <c r="G17" s="291">
        <v>0</v>
      </c>
      <c r="H17" s="297">
        <v>0</v>
      </c>
      <c r="I17" s="291">
        <v>0</v>
      </c>
    </row>
    <row r="18" spans="1:9" s="273" customFormat="1" ht="15" hidden="1" customHeight="1" x14ac:dyDescent="0.2">
      <c r="A18" s="274">
        <v>4</v>
      </c>
      <c r="B18" s="281">
        <v>0</v>
      </c>
      <c r="C18" s="283">
        <v>0</v>
      </c>
      <c r="D18" s="281">
        <v>0</v>
      </c>
      <c r="E18" s="283">
        <v>0</v>
      </c>
      <c r="F18" s="281">
        <v>0</v>
      </c>
      <c r="G18" s="291">
        <v>0</v>
      </c>
      <c r="H18" s="297">
        <v>0</v>
      </c>
      <c r="I18" s="291">
        <v>0</v>
      </c>
    </row>
    <row r="19" spans="1:9" s="273" customFormat="1" ht="15" hidden="1" customHeight="1" x14ac:dyDescent="0.2">
      <c r="A19" s="274">
        <v>5</v>
      </c>
      <c r="B19" s="281">
        <v>0</v>
      </c>
      <c r="C19" s="283">
        <v>0</v>
      </c>
      <c r="D19" s="281">
        <v>0</v>
      </c>
      <c r="E19" s="283">
        <v>0</v>
      </c>
      <c r="F19" s="281">
        <v>0</v>
      </c>
      <c r="G19" s="291">
        <v>0</v>
      </c>
      <c r="H19" s="297">
        <v>0</v>
      </c>
      <c r="I19" s="291">
        <v>0</v>
      </c>
    </row>
    <row r="20" spans="1:9" s="273" customFormat="1" ht="15" hidden="1" customHeight="1" x14ac:dyDescent="0.2">
      <c r="A20" s="274">
        <v>6</v>
      </c>
      <c r="B20" s="281">
        <v>0</v>
      </c>
      <c r="C20" s="283">
        <v>0</v>
      </c>
      <c r="D20" s="281">
        <v>0</v>
      </c>
      <c r="E20" s="283">
        <v>0</v>
      </c>
      <c r="F20" s="281">
        <v>0</v>
      </c>
      <c r="G20" s="291">
        <v>0</v>
      </c>
      <c r="H20" s="297">
        <v>0</v>
      </c>
      <c r="I20" s="291">
        <v>0</v>
      </c>
    </row>
    <row r="21" spans="1:9" s="273" customFormat="1" ht="15" hidden="1" customHeight="1" x14ac:dyDescent="0.2">
      <c r="A21" s="274">
        <v>7</v>
      </c>
      <c r="B21" s="281">
        <v>0</v>
      </c>
      <c r="C21" s="283">
        <v>0</v>
      </c>
      <c r="D21" s="281">
        <v>0</v>
      </c>
      <c r="E21" s="283">
        <v>0</v>
      </c>
      <c r="F21" s="281">
        <v>0</v>
      </c>
      <c r="G21" s="291">
        <v>0</v>
      </c>
      <c r="H21" s="297">
        <v>0</v>
      </c>
      <c r="I21" s="291">
        <v>0</v>
      </c>
    </row>
    <row r="22" spans="1:9" s="273" customFormat="1" ht="15" hidden="1" customHeight="1" x14ac:dyDescent="0.2">
      <c r="A22" s="274">
        <v>8</v>
      </c>
      <c r="B22" s="281">
        <v>0</v>
      </c>
      <c r="C22" s="283">
        <v>0</v>
      </c>
      <c r="D22" s="281">
        <v>0</v>
      </c>
      <c r="E22" s="283">
        <v>0</v>
      </c>
      <c r="F22" s="281">
        <v>0</v>
      </c>
      <c r="G22" s="291">
        <v>0</v>
      </c>
      <c r="H22" s="297">
        <v>0</v>
      </c>
      <c r="I22" s="291">
        <v>0</v>
      </c>
    </row>
    <row r="23" spans="1:9" s="273" customFormat="1" ht="15" hidden="1" customHeight="1" x14ac:dyDescent="0.2">
      <c r="A23" s="274">
        <v>9</v>
      </c>
      <c r="B23" s="281">
        <v>0</v>
      </c>
      <c r="C23" s="283">
        <v>0</v>
      </c>
      <c r="D23" s="281">
        <v>0</v>
      </c>
      <c r="E23" s="283">
        <v>0</v>
      </c>
      <c r="F23" s="281">
        <v>0</v>
      </c>
      <c r="G23" s="291">
        <v>0</v>
      </c>
      <c r="H23" s="297">
        <v>0</v>
      </c>
      <c r="I23" s="291">
        <v>0</v>
      </c>
    </row>
    <row r="24" spans="1:9" s="273" customFormat="1" ht="15" hidden="1" customHeight="1" x14ac:dyDescent="0.2">
      <c r="A24" s="274">
        <v>10</v>
      </c>
      <c r="B24" s="281">
        <v>0</v>
      </c>
      <c r="C24" s="283">
        <v>0</v>
      </c>
      <c r="D24" s="281">
        <v>0</v>
      </c>
      <c r="E24" s="283">
        <v>0</v>
      </c>
      <c r="F24" s="281">
        <v>0</v>
      </c>
      <c r="G24" s="291">
        <v>0</v>
      </c>
      <c r="H24" s="297">
        <v>0</v>
      </c>
      <c r="I24" s="291">
        <v>0</v>
      </c>
    </row>
    <row r="25" spans="1:9" s="273" customFormat="1" ht="15" hidden="1" customHeight="1" x14ac:dyDescent="0.2">
      <c r="A25" s="274">
        <v>11</v>
      </c>
      <c r="B25" s="281">
        <v>0</v>
      </c>
      <c r="C25" s="283">
        <v>0</v>
      </c>
      <c r="D25" s="281">
        <v>0</v>
      </c>
      <c r="E25" s="283">
        <v>0</v>
      </c>
      <c r="F25" s="281">
        <v>0</v>
      </c>
      <c r="G25" s="291">
        <v>0</v>
      </c>
      <c r="H25" s="297">
        <v>0</v>
      </c>
      <c r="I25" s="291">
        <v>0</v>
      </c>
    </row>
    <row r="26" spans="1:9" s="273" customFormat="1" ht="15" hidden="1" customHeight="1" x14ac:dyDescent="0.2">
      <c r="A26" s="274">
        <v>12</v>
      </c>
      <c r="B26" s="281">
        <v>0</v>
      </c>
      <c r="C26" s="283">
        <v>0</v>
      </c>
      <c r="D26" s="281">
        <v>0</v>
      </c>
      <c r="E26" s="283">
        <v>0</v>
      </c>
      <c r="F26" s="281">
        <v>0</v>
      </c>
      <c r="G26" s="291">
        <v>0</v>
      </c>
      <c r="H26" s="297">
        <v>0</v>
      </c>
      <c r="I26" s="291">
        <v>0</v>
      </c>
    </row>
    <row r="27" spans="1:9" s="273" customFormat="1" ht="15" hidden="1" customHeight="1" x14ac:dyDescent="0.2">
      <c r="A27" s="274">
        <v>13</v>
      </c>
      <c r="B27" s="281">
        <v>0</v>
      </c>
      <c r="C27" s="283">
        <v>0</v>
      </c>
      <c r="D27" s="281">
        <v>0</v>
      </c>
      <c r="E27" s="283">
        <v>0</v>
      </c>
      <c r="F27" s="281">
        <v>0</v>
      </c>
      <c r="G27" s="291">
        <v>0</v>
      </c>
      <c r="H27" s="297">
        <v>0</v>
      </c>
      <c r="I27" s="291">
        <v>0</v>
      </c>
    </row>
    <row r="28" spans="1:9" s="273" customFormat="1" ht="15" hidden="1" customHeight="1" x14ac:dyDescent="0.2">
      <c r="A28" s="274">
        <v>14</v>
      </c>
      <c r="B28" s="281">
        <v>0</v>
      </c>
      <c r="C28" s="283">
        <v>0</v>
      </c>
      <c r="D28" s="281">
        <v>0</v>
      </c>
      <c r="E28" s="283">
        <v>0</v>
      </c>
      <c r="F28" s="281">
        <v>0</v>
      </c>
      <c r="G28" s="291">
        <v>0</v>
      </c>
      <c r="H28" s="297">
        <v>0</v>
      </c>
      <c r="I28" s="291">
        <v>0</v>
      </c>
    </row>
    <row r="29" spans="1:9" s="273" customFormat="1" ht="15" hidden="1" customHeight="1" x14ac:dyDescent="0.2">
      <c r="A29" s="274">
        <v>15</v>
      </c>
      <c r="B29" s="281">
        <v>0</v>
      </c>
      <c r="C29" s="283">
        <v>0</v>
      </c>
      <c r="D29" s="281">
        <v>0</v>
      </c>
      <c r="E29" s="283">
        <v>0</v>
      </c>
      <c r="F29" s="281">
        <v>0</v>
      </c>
      <c r="G29" s="291">
        <v>0</v>
      </c>
      <c r="H29" s="297">
        <v>0</v>
      </c>
      <c r="I29" s="291">
        <v>0</v>
      </c>
    </row>
    <row r="30" spans="1:9" s="273" customFormat="1" ht="15" hidden="1" customHeight="1" x14ac:dyDescent="0.2">
      <c r="A30" s="274"/>
      <c r="B30" s="275"/>
      <c r="C30" s="277"/>
      <c r="D30" s="275"/>
      <c r="E30" s="279"/>
      <c r="F30" s="275"/>
      <c r="G30" s="277"/>
      <c r="H30" s="276"/>
      <c r="I30" s="277"/>
    </row>
    <row r="31" spans="1:9" s="273" customFormat="1" ht="20.25" customHeight="1" x14ac:dyDescent="0.2">
      <c r="A31" s="280" t="s">
        <v>66</v>
      </c>
      <c r="B31" s="454">
        <f>SUM(B14:B29)</f>
        <v>0</v>
      </c>
      <c r="C31" s="469">
        <f t="shared" ref="C31:I31" si="0">SUM(C14:C29)</f>
        <v>0</v>
      </c>
      <c r="D31" s="454">
        <f t="shared" si="0"/>
        <v>219423.7</v>
      </c>
      <c r="E31" s="456">
        <f t="shared" si="0"/>
        <v>0</v>
      </c>
      <c r="F31" s="454">
        <f t="shared" si="0"/>
        <v>0</v>
      </c>
      <c r="G31" s="469">
        <f t="shared" si="0"/>
        <v>0</v>
      </c>
      <c r="H31" s="470">
        <f t="shared" si="0"/>
        <v>0</v>
      </c>
      <c r="I31" s="469">
        <f t="shared" si="0"/>
        <v>0</v>
      </c>
    </row>
    <row r="32" spans="1:9" s="273" customFormat="1" ht="20.25" customHeight="1" x14ac:dyDescent="0.2">
      <c r="A32" s="284">
        <v>16</v>
      </c>
      <c r="B32" s="457">
        <v>0</v>
      </c>
      <c r="C32" s="471">
        <v>0</v>
      </c>
      <c r="D32" s="457">
        <v>0</v>
      </c>
      <c r="E32" s="459">
        <v>0</v>
      </c>
      <c r="F32" s="457">
        <v>0</v>
      </c>
      <c r="G32" s="471">
        <v>0</v>
      </c>
      <c r="H32" s="472">
        <v>0</v>
      </c>
      <c r="I32" s="471">
        <v>0</v>
      </c>
    </row>
    <row r="33" spans="1:9" s="273" customFormat="1" ht="20.25" customHeight="1" x14ac:dyDescent="0.2">
      <c r="A33" s="280">
        <v>17</v>
      </c>
      <c r="B33" s="454">
        <v>0</v>
      </c>
      <c r="C33" s="469">
        <v>0</v>
      </c>
      <c r="D33" s="454">
        <v>0</v>
      </c>
      <c r="E33" s="456">
        <v>0</v>
      </c>
      <c r="F33" s="454">
        <v>0</v>
      </c>
      <c r="G33" s="469">
        <v>0</v>
      </c>
      <c r="H33" s="470">
        <v>0</v>
      </c>
      <c r="I33" s="469">
        <v>0</v>
      </c>
    </row>
    <row r="34" spans="1:9" s="273" customFormat="1" ht="20.25" customHeight="1" x14ac:dyDescent="0.2">
      <c r="A34" s="284">
        <v>18</v>
      </c>
      <c r="B34" s="457">
        <v>0</v>
      </c>
      <c r="C34" s="471">
        <v>0</v>
      </c>
      <c r="D34" s="457">
        <v>17176.7</v>
      </c>
      <c r="E34" s="459">
        <v>0</v>
      </c>
      <c r="F34" s="457">
        <v>0</v>
      </c>
      <c r="G34" s="471">
        <v>0</v>
      </c>
      <c r="H34" s="472">
        <v>0</v>
      </c>
      <c r="I34" s="471">
        <v>0</v>
      </c>
    </row>
    <row r="35" spans="1:9" s="273" customFormat="1" ht="20.25" customHeight="1" x14ac:dyDescent="0.2">
      <c r="A35" s="280">
        <v>19</v>
      </c>
      <c r="B35" s="454">
        <v>0</v>
      </c>
      <c r="C35" s="469">
        <v>0</v>
      </c>
      <c r="D35" s="454">
        <v>0</v>
      </c>
      <c r="E35" s="456">
        <v>0</v>
      </c>
      <c r="F35" s="454">
        <v>0</v>
      </c>
      <c r="G35" s="469">
        <v>0</v>
      </c>
      <c r="H35" s="470">
        <v>0</v>
      </c>
      <c r="I35" s="469">
        <v>0</v>
      </c>
    </row>
    <row r="36" spans="1:9" s="273" customFormat="1" ht="20.25" customHeight="1" x14ac:dyDescent="0.2">
      <c r="A36" s="284">
        <v>20</v>
      </c>
      <c r="B36" s="457">
        <v>0</v>
      </c>
      <c r="C36" s="471">
        <v>0</v>
      </c>
      <c r="D36" s="457">
        <v>8622.02</v>
      </c>
      <c r="E36" s="459">
        <v>0</v>
      </c>
      <c r="F36" s="457">
        <v>0</v>
      </c>
      <c r="G36" s="471">
        <v>0</v>
      </c>
      <c r="H36" s="472">
        <v>0</v>
      </c>
      <c r="I36" s="471">
        <v>0</v>
      </c>
    </row>
    <row r="37" spans="1:9" s="273" customFormat="1" ht="20.25" customHeight="1" x14ac:dyDescent="0.2">
      <c r="A37" s="280">
        <v>21</v>
      </c>
      <c r="B37" s="454">
        <v>0</v>
      </c>
      <c r="C37" s="469">
        <v>0</v>
      </c>
      <c r="D37" s="454">
        <v>35866.949999999997</v>
      </c>
      <c r="E37" s="456">
        <v>0</v>
      </c>
      <c r="F37" s="454">
        <v>0</v>
      </c>
      <c r="G37" s="469">
        <v>0</v>
      </c>
      <c r="H37" s="470">
        <v>0</v>
      </c>
      <c r="I37" s="469">
        <v>0</v>
      </c>
    </row>
    <row r="38" spans="1:9" s="273" customFormat="1" ht="20.25" customHeight="1" x14ac:dyDescent="0.2">
      <c r="A38" s="284">
        <v>22</v>
      </c>
      <c r="B38" s="457">
        <v>0</v>
      </c>
      <c r="C38" s="471">
        <v>0</v>
      </c>
      <c r="D38" s="457">
        <v>18215.29</v>
      </c>
      <c r="E38" s="459">
        <v>0</v>
      </c>
      <c r="F38" s="457">
        <v>0</v>
      </c>
      <c r="G38" s="471">
        <v>0</v>
      </c>
      <c r="H38" s="472">
        <v>0</v>
      </c>
      <c r="I38" s="471">
        <v>0</v>
      </c>
    </row>
    <row r="39" spans="1:9" s="273" customFormat="1" ht="20.25" customHeight="1" x14ac:dyDescent="0.2">
      <c r="A39" s="280">
        <v>23</v>
      </c>
      <c r="B39" s="454">
        <v>0</v>
      </c>
      <c r="C39" s="469">
        <v>0</v>
      </c>
      <c r="D39" s="454">
        <v>64136.57</v>
      </c>
      <c r="E39" s="456">
        <v>0</v>
      </c>
      <c r="F39" s="454">
        <v>0</v>
      </c>
      <c r="G39" s="469">
        <v>0</v>
      </c>
      <c r="H39" s="470">
        <v>0</v>
      </c>
      <c r="I39" s="469">
        <v>0</v>
      </c>
    </row>
    <row r="40" spans="1:9" s="273" customFormat="1" ht="20.25" customHeight="1" x14ac:dyDescent="0.2">
      <c r="A40" s="284">
        <v>24</v>
      </c>
      <c r="B40" s="457">
        <v>0</v>
      </c>
      <c r="C40" s="471">
        <v>0</v>
      </c>
      <c r="D40" s="457">
        <v>75855.210000000006</v>
      </c>
      <c r="E40" s="459">
        <v>0</v>
      </c>
      <c r="F40" s="457">
        <v>0</v>
      </c>
      <c r="G40" s="471">
        <v>0</v>
      </c>
      <c r="H40" s="472">
        <v>0</v>
      </c>
      <c r="I40" s="471">
        <v>0</v>
      </c>
    </row>
    <row r="41" spans="1:9" s="273" customFormat="1" ht="20.25" customHeight="1" x14ac:dyDescent="0.2">
      <c r="A41" s="280">
        <v>25</v>
      </c>
      <c r="B41" s="454">
        <v>0</v>
      </c>
      <c r="C41" s="469">
        <v>0</v>
      </c>
      <c r="D41" s="454">
        <v>70150.69</v>
      </c>
      <c r="E41" s="456">
        <v>0</v>
      </c>
      <c r="F41" s="454">
        <v>0</v>
      </c>
      <c r="G41" s="469">
        <v>0</v>
      </c>
      <c r="H41" s="470">
        <v>0</v>
      </c>
      <c r="I41" s="469">
        <v>0</v>
      </c>
    </row>
    <row r="42" spans="1:9" s="273" customFormat="1" ht="20.25" customHeight="1" x14ac:dyDescent="0.2">
      <c r="A42" s="284">
        <v>26</v>
      </c>
      <c r="B42" s="457">
        <v>0</v>
      </c>
      <c r="C42" s="471">
        <v>0</v>
      </c>
      <c r="D42" s="457">
        <v>819697.36</v>
      </c>
      <c r="E42" s="459">
        <v>5200894.46</v>
      </c>
      <c r="F42" s="457">
        <v>0</v>
      </c>
      <c r="G42" s="471">
        <v>0</v>
      </c>
      <c r="H42" s="472">
        <v>0</v>
      </c>
      <c r="I42" s="471">
        <v>0</v>
      </c>
    </row>
    <row r="43" spans="1:9" s="273" customFormat="1" ht="20.25" customHeight="1" x14ac:dyDescent="0.2">
      <c r="A43" s="280">
        <v>27</v>
      </c>
      <c r="B43" s="454">
        <v>0</v>
      </c>
      <c r="C43" s="469">
        <v>0</v>
      </c>
      <c r="D43" s="454">
        <v>214337.44</v>
      </c>
      <c r="E43" s="456">
        <v>0</v>
      </c>
      <c r="F43" s="454">
        <v>0</v>
      </c>
      <c r="G43" s="469">
        <v>0</v>
      </c>
      <c r="H43" s="470">
        <v>0</v>
      </c>
      <c r="I43" s="469">
        <v>0</v>
      </c>
    </row>
    <row r="44" spans="1:9" s="273" customFormat="1" ht="20.25" customHeight="1" x14ac:dyDescent="0.2">
      <c r="A44" s="284">
        <v>28</v>
      </c>
      <c r="B44" s="457">
        <v>43230343</v>
      </c>
      <c r="C44" s="471">
        <v>1765872</v>
      </c>
      <c r="D44" s="457">
        <v>149787.20000000001</v>
      </c>
      <c r="E44" s="459">
        <v>0</v>
      </c>
      <c r="F44" s="457">
        <v>0</v>
      </c>
      <c r="G44" s="471">
        <v>1765872</v>
      </c>
      <c r="H44" s="472">
        <v>0</v>
      </c>
      <c r="I44" s="471">
        <v>0</v>
      </c>
    </row>
    <row r="45" spans="1:9" s="273" customFormat="1" ht="20.25" customHeight="1" x14ac:dyDescent="0.2">
      <c r="A45" s="280">
        <v>29</v>
      </c>
      <c r="B45" s="454">
        <v>0</v>
      </c>
      <c r="C45" s="469">
        <v>0</v>
      </c>
      <c r="D45" s="454">
        <v>275938.25</v>
      </c>
      <c r="E45" s="456">
        <v>0</v>
      </c>
      <c r="F45" s="454">
        <v>0</v>
      </c>
      <c r="G45" s="469">
        <v>0</v>
      </c>
      <c r="H45" s="470">
        <v>0</v>
      </c>
      <c r="I45" s="469">
        <v>0</v>
      </c>
    </row>
    <row r="46" spans="1:9" s="273" customFormat="1" ht="20.25" customHeight="1" x14ac:dyDescent="0.2">
      <c r="A46" s="284">
        <v>30</v>
      </c>
      <c r="B46" s="457">
        <v>20619400</v>
      </c>
      <c r="C46" s="471">
        <v>0</v>
      </c>
      <c r="D46" s="457">
        <v>390813.64</v>
      </c>
      <c r="E46" s="459">
        <v>0</v>
      </c>
      <c r="F46" s="457">
        <v>0</v>
      </c>
      <c r="G46" s="471">
        <v>0</v>
      </c>
      <c r="H46" s="472">
        <v>0</v>
      </c>
      <c r="I46" s="471">
        <v>0</v>
      </c>
    </row>
    <row r="47" spans="1:9" s="273" customFormat="1" ht="20.25" customHeight="1" x14ac:dyDescent="0.2">
      <c r="A47" s="280">
        <v>31</v>
      </c>
      <c r="B47" s="454">
        <v>61858200</v>
      </c>
      <c r="C47" s="469">
        <v>0</v>
      </c>
      <c r="D47" s="454">
        <v>393248.02</v>
      </c>
      <c r="E47" s="456">
        <v>0</v>
      </c>
      <c r="F47" s="454">
        <v>0</v>
      </c>
      <c r="G47" s="469">
        <v>0</v>
      </c>
      <c r="H47" s="470">
        <v>0</v>
      </c>
      <c r="I47" s="469">
        <v>0</v>
      </c>
    </row>
    <row r="48" spans="1:9" s="273" customFormat="1" ht="20.25" customHeight="1" x14ac:dyDescent="0.2">
      <c r="A48" s="284">
        <v>32</v>
      </c>
      <c r="B48" s="457">
        <v>125386867</v>
      </c>
      <c r="C48" s="471">
        <v>1444797</v>
      </c>
      <c r="D48" s="457">
        <v>531963.84</v>
      </c>
      <c r="E48" s="459">
        <v>0</v>
      </c>
      <c r="F48" s="457">
        <v>0</v>
      </c>
      <c r="G48" s="471">
        <v>1444797</v>
      </c>
      <c r="H48" s="472">
        <v>0</v>
      </c>
      <c r="I48" s="471">
        <v>0</v>
      </c>
    </row>
    <row r="49" spans="1:9" s="273" customFormat="1" ht="20.25" customHeight="1" x14ac:dyDescent="0.2">
      <c r="A49" s="280">
        <v>33</v>
      </c>
      <c r="B49" s="454">
        <v>209904023</v>
      </c>
      <c r="C49" s="469">
        <v>3484353</v>
      </c>
      <c r="D49" s="454">
        <v>571612.12</v>
      </c>
      <c r="E49" s="456">
        <v>0</v>
      </c>
      <c r="F49" s="454">
        <v>2051550</v>
      </c>
      <c r="G49" s="469">
        <v>3484353</v>
      </c>
      <c r="H49" s="470">
        <v>0</v>
      </c>
      <c r="I49" s="469">
        <v>9410.32</v>
      </c>
    </row>
    <row r="50" spans="1:9" s="273" customFormat="1" ht="20.25" customHeight="1" x14ac:dyDescent="0.2">
      <c r="A50" s="284">
        <v>34</v>
      </c>
      <c r="B50" s="457">
        <v>322270614</v>
      </c>
      <c r="C50" s="471">
        <v>11625591</v>
      </c>
      <c r="D50" s="457">
        <v>221811.83</v>
      </c>
      <c r="E50" s="459">
        <v>0</v>
      </c>
      <c r="F50" s="457">
        <v>2051550</v>
      </c>
      <c r="G50" s="471">
        <v>11625591</v>
      </c>
      <c r="H50" s="472">
        <v>0</v>
      </c>
      <c r="I50" s="471">
        <v>0</v>
      </c>
    </row>
    <row r="51" spans="1:9" s="273" customFormat="1" ht="20.25" customHeight="1" x14ac:dyDescent="0.2">
      <c r="A51" s="280">
        <v>35</v>
      </c>
      <c r="B51" s="454">
        <v>548269548</v>
      </c>
      <c r="C51" s="469">
        <v>11262467</v>
      </c>
      <c r="D51" s="454">
        <v>293038.32</v>
      </c>
      <c r="E51" s="456">
        <v>0</v>
      </c>
      <c r="F51" s="454">
        <v>2051550</v>
      </c>
      <c r="G51" s="469">
        <v>11262467</v>
      </c>
      <c r="H51" s="470">
        <v>0</v>
      </c>
      <c r="I51" s="469">
        <v>117653.7</v>
      </c>
    </row>
    <row r="52" spans="1:9" s="273" customFormat="1" ht="20.25" customHeight="1" x14ac:dyDescent="0.2">
      <c r="A52" s="284">
        <v>36</v>
      </c>
      <c r="B52" s="457">
        <v>1119283326</v>
      </c>
      <c r="C52" s="471">
        <v>5158714</v>
      </c>
      <c r="D52" s="457">
        <v>225738.28</v>
      </c>
      <c r="E52" s="459">
        <v>0</v>
      </c>
      <c r="F52" s="457">
        <v>0</v>
      </c>
      <c r="G52" s="471">
        <v>5158714</v>
      </c>
      <c r="H52" s="472">
        <v>0</v>
      </c>
      <c r="I52" s="471">
        <v>0</v>
      </c>
    </row>
    <row r="53" spans="1:9" s="273" customFormat="1" ht="20.25" customHeight="1" x14ac:dyDescent="0.2">
      <c r="A53" s="280">
        <v>37</v>
      </c>
      <c r="B53" s="454">
        <v>1621631086</v>
      </c>
      <c r="C53" s="469">
        <v>12415205</v>
      </c>
      <c r="D53" s="454">
        <v>165288.65</v>
      </c>
      <c r="E53" s="456">
        <v>0</v>
      </c>
      <c r="F53" s="454">
        <v>6154650</v>
      </c>
      <c r="G53" s="469">
        <v>12415205</v>
      </c>
      <c r="H53" s="470">
        <v>0</v>
      </c>
      <c r="I53" s="469">
        <v>0</v>
      </c>
    </row>
    <row r="54" spans="1:9" s="273" customFormat="1" ht="20.25" customHeight="1" x14ac:dyDescent="0.2">
      <c r="A54" s="284">
        <v>38</v>
      </c>
      <c r="B54" s="457">
        <v>2423283423</v>
      </c>
      <c r="C54" s="471">
        <v>10136612</v>
      </c>
      <c r="D54" s="457">
        <v>417990.12</v>
      </c>
      <c r="E54" s="459">
        <v>0</v>
      </c>
      <c r="F54" s="457">
        <v>4103100</v>
      </c>
      <c r="G54" s="471">
        <v>10136612</v>
      </c>
      <c r="H54" s="472">
        <v>0</v>
      </c>
      <c r="I54" s="471">
        <v>0</v>
      </c>
    </row>
    <row r="55" spans="1:9" s="273" customFormat="1" ht="20.25" customHeight="1" x14ac:dyDescent="0.2">
      <c r="A55" s="280">
        <v>39</v>
      </c>
      <c r="B55" s="454">
        <v>4614545705</v>
      </c>
      <c r="C55" s="469">
        <v>12232976</v>
      </c>
      <c r="D55" s="454">
        <v>126584.59</v>
      </c>
      <c r="E55" s="456">
        <v>0</v>
      </c>
      <c r="F55" s="454">
        <v>2051550</v>
      </c>
      <c r="G55" s="469">
        <v>15516822</v>
      </c>
      <c r="H55" s="470">
        <v>0</v>
      </c>
      <c r="I55" s="469">
        <v>218511.63</v>
      </c>
    </row>
    <row r="56" spans="1:9" s="273" customFormat="1" ht="20.25" customHeight="1" x14ac:dyDescent="0.2">
      <c r="A56" s="284">
        <v>40</v>
      </c>
      <c r="B56" s="457">
        <v>5850035217</v>
      </c>
      <c r="C56" s="471">
        <v>13616663</v>
      </c>
      <c r="D56" s="457">
        <v>304904</v>
      </c>
      <c r="E56" s="459">
        <v>0</v>
      </c>
      <c r="F56" s="457">
        <v>2051550</v>
      </c>
      <c r="G56" s="471">
        <v>13616663</v>
      </c>
      <c r="H56" s="472">
        <v>0</v>
      </c>
      <c r="I56" s="471">
        <v>0</v>
      </c>
    </row>
    <row r="57" spans="1:9" s="273" customFormat="1" ht="20.25" customHeight="1" x14ac:dyDescent="0.2">
      <c r="A57" s="280">
        <v>41</v>
      </c>
      <c r="B57" s="454">
        <v>6715878660</v>
      </c>
      <c r="C57" s="469">
        <v>13219637</v>
      </c>
      <c r="D57" s="454">
        <v>844301.1</v>
      </c>
      <c r="E57" s="456">
        <v>0</v>
      </c>
      <c r="F57" s="454">
        <v>0</v>
      </c>
      <c r="G57" s="469">
        <v>13219637</v>
      </c>
      <c r="H57" s="470">
        <v>0</v>
      </c>
      <c r="I57" s="469">
        <v>0</v>
      </c>
    </row>
    <row r="58" spans="1:9" s="273" customFormat="1" ht="20.25" customHeight="1" x14ac:dyDescent="0.2">
      <c r="A58" s="284">
        <v>42</v>
      </c>
      <c r="B58" s="457">
        <v>8079514588</v>
      </c>
      <c r="C58" s="471">
        <v>15749496</v>
      </c>
      <c r="D58" s="457">
        <v>431232.74</v>
      </c>
      <c r="E58" s="459">
        <v>0</v>
      </c>
      <c r="F58" s="457">
        <v>4103100</v>
      </c>
      <c r="G58" s="471">
        <v>15749496</v>
      </c>
      <c r="H58" s="472">
        <v>0</v>
      </c>
      <c r="I58" s="471">
        <v>0</v>
      </c>
    </row>
    <row r="59" spans="1:9" s="273" customFormat="1" ht="20.25" customHeight="1" x14ac:dyDescent="0.2">
      <c r="A59" s="280">
        <v>43</v>
      </c>
      <c r="B59" s="454">
        <v>8852558936</v>
      </c>
      <c r="C59" s="469">
        <v>22469023</v>
      </c>
      <c r="D59" s="454">
        <v>250945.18</v>
      </c>
      <c r="E59" s="456">
        <v>0</v>
      </c>
      <c r="F59" s="454">
        <v>0</v>
      </c>
      <c r="G59" s="469">
        <v>25199032</v>
      </c>
      <c r="H59" s="470">
        <v>0</v>
      </c>
      <c r="I59" s="469">
        <v>0</v>
      </c>
    </row>
    <row r="60" spans="1:9" s="273" customFormat="1" ht="20.25" customHeight="1" x14ac:dyDescent="0.2">
      <c r="A60" s="284">
        <v>44</v>
      </c>
      <c r="B60" s="457">
        <v>8240117561</v>
      </c>
      <c r="C60" s="471">
        <v>31113987</v>
      </c>
      <c r="D60" s="457">
        <v>151261.06</v>
      </c>
      <c r="E60" s="459">
        <v>0</v>
      </c>
      <c r="F60" s="457">
        <v>0</v>
      </c>
      <c r="G60" s="471">
        <v>31113987</v>
      </c>
      <c r="H60" s="472">
        <v>0</v>
      </c>
      <c r="I60" s="471">
        <v>0</v>
      </c>
    </row>
    <row r="61" spans="1:9" s="273" customFormat="1" ht="20.25" customHeight="1" x14ac:dyDescent="0.2">
      <c r="A61" s="280">
        <v>45</v>
      </c>
      <c r="B61" s="454">
        <v>9440045885</v>
      </c>
      <c r="C61" s="469">
        <v>29700490</v>
      </c>
      <c r="D61" s="454">
        <v>475941.56</v>
      </c>
      <c r="E61" s="456">
        <v>0</v>
      </c>
      <c r="F61" s="454">
        <v>2051550</v>
      </c>
      <c r="G61" s="469">
        <v>35342783</v>
      </c>
      <c r="H61" s="470">
        <v>0</v>
      </c>
      <c r="I61" s="469">
        <v>0</v>
      </c>
    </row>
    <row r="62" spans="1:9" s="273" customFormat="1" ht="20.25" customHeight="1" x14ac:dyDescent="0.2">
      <c r="A62" s="284">
        <v>46</v>
      </c>
      <c r="B62" s="457">
        <v>9606134714</v>
      </c>
      <c r="C62" s="471">
        <v>23040044</v>
      </c>
      <c r="D62" s="457">
        <v>319280.53999999998</v>
      </c>
      <c r="E62" s="459">
        <v>0</v>
      </c>
      <c r="F62" s="457">
        <v>2051550</v>
      </c>
      <c r="G62" s="471">
        <v>37604763</v>
      </c>
      <c r="H62" s="472">
        <v>0</v>
      </c>
      <c r="I62" s="471">
        <v>0</v>
      </c>
    </row>
    <row r="63" spans="1:9" s="273" customFormat="1" ht="20.25" customHeight="1" x14ac:dyDescent="0.2">
      <c r="A63" s="280">
        <v>47</v>
      </c>
      <c r="B63" s="454">
        <v>7057763570</v>
      </c>
      <c r="C63" s="469">
        <v>24742806</v>
      </c>
      <c r="D63" s="454">
        <v>959635.77</v>
      </c>
      <c r="E63" s="456">
        <v>2406750.6</v>
      </c>
      <c r="F63" s="454">
        <v>0</v>
      </c>
      <c r="G63" s="469">
        <v>24742806</v>
      </c>
      <c r="H63" s="470">
        <v>0</v>
      </c>
      <c r="I63" s="469">
        <v>0</v>
      </c>
    </row>
    <row r="64" spans="1:9" s="273" customFormat="1" ht="20.25" customHeight="1" x14ac:dyDescent="0.2">
      <c r="A64" s="284">
        <v>48</v>
      </c>
      <c r="B64" s="457">
        <v>7070163151</v>
      </c>
      <c r="C64" s="471">
        <v>10091444</v>
      </c>
      <c r="D64" s="457">
        <v>62517.15</v>
      </c>
      <c r="E64" s="459">
        <v>0</v>
      </c>
      <c r="F64" s="457">
        <v>2051550</v>
      </c>
      <c r="G64" s="471">
        <v>17651341</v>
      </c>
      <c r="H64" s="472">
        <v>0</v>
      </c>
      <c r="I64" s="471">
        <v>0</v>
      </c>
    </row>
    <row r="65" spans="1:9" s="273" customFormat="1" ht="20.25" customHeight="1" x14ac:dyDescent="0.2">
      <c r="A65" s="280">
        <v>49</v>
      </c>
      <c r="B65" s="454">
        <v>5592000334</v>
      </c>
      <c r="C65" s="469">
        <v>23182639</v>
      </c>
      <c r="D65" s="454">
        <v>429585.63</v>
      </c>
      <c r="E65" s="456">
        <v>0</v>
      </c>
      <c r="F65" s="454">
        <v>2051550</v>
      </c>
      <c r="G65" s="469">
        <v>23182639</v>
      </c>
      <c r="H65" s="470">
        <v>0</v>
      </c>
      <c r="I65" s="469">
        <v>0</v>
      </c>
    </row>
    <row r="66" spans="1:9" s="273" customFormat="1" ht="20.25" customHeight="1" x14ac:dyDescent="0.2">
      <c r="A66" s="284">
        <v>50</v>
      </c>
      <c r="B66" s="457">
        <v>5287726992</v>
      </c>
      <c r="C66" s="471">
        <v>26921387</v>
      </c>
      <c r="D66" s="457">
        <v>938987.38</v>
      </c>
      <c r="E66" s="459">
        <v>0</v>
      </c>
      <c r="F66" s="457">
        <v>2051550</v>
      </c>
      <c r="G66" s="471">
        <v>27974626</v>
      </c>
      <c r="H66" s="472">
        <v>0</v>
      </c>
      <c r="I66" s="471">
        <v>0</v>
      </c>
    </row>
    <row r="67" spans="1:9" s="273" customFormat="1" ht="20.25" customHeight="1" x14ac:dyDescent="0.2">
      <c r="A67" s="280">
        <v>51</v>
      </c>
      <c r="B67" s="454">
        <v>5201925111</v>
      </c>
      <c r="C67" s="469">
        <v>4603590</v>
      </c>
      <c r="D67" s="454">
        <v>1662799.27</v>
      </c>
      <c r="E67" s="456">
        <v>2398343.11</v>
      </c>
      <c r="F67" s="454">
        <v>0</v>
      </c>
      <c r="G67" s="469">
        <v>5610641</v>
      </c>
      <c r="H67" s="470">
        <v>79948.61</v>
      </c>
      <c r="I67" s="469">
        <v>0</v>
      </c>
    </row>
    <row r="68" spans="1:9" s="273" customFormat="1" ht="20.25" customHeight="1" x14ac:dyDescent="0.2">
      <c r="A68" s="284">
        <v>52</v>
      </c>
      <c r="B68" s="457">
        <v>5404944193</v>
      </c>
      <c r="C68" s="471">
        <v>14377371</v>
      </c>
      <c r="D68" s="457">
        <v>1266932.1100000001</v>
      </c>
      <c r="E68" s="459">
        <v>0</v>
      </c>
      <c r="F68" s="457">
        <v>0</v>
      </c>
      <c r="G68" s="471">
        <v>22378111</v>
      </c>
      <c r="H68" s="472">
        <v>0</v>
      </c>
      <c r="I68" s="471">
        <v>0</v>
      </c>
    </row>
    <row r="69" spans="1:9" s="273" customFormat="1" ht="20.25" customHeight="1" x14ac:dyDescent="0.2">
      <c r="A69" s="280">
        <v>53</v>
      </c>
      <c r="B69" s="454">
        <v>3976940056</v>
      </c>
      <c r="C69" s="469">
        <v>11132725</v>
      </c>
      <c r="D69" s="454">
        <v>1715668.44</v>
      </c>
      <c r="E69" s="456">
        <v>0</v>
      </c>
      <c r="F69" s="454">
        <v>4103100</v>
      </c>
      <c r="G69" s="469">
        <v>17563916</v>
      </c>
      <c r="H69" s="470">
        <v>0</v>
      </c>
      <c r="I69" s="469">
        <v>0</v>
      </c>
    </row>
    <row r="70" spans="1:9" s="273" customFormat="1" ht="20.25" customHeight="1" x14ac:dyDescent="0.2">
      <c r="A70" s="284">
        <v>54</v>
      </c>
      <c r="B70" s="457">
        <v>3954836125</v>
      </c>
      <c r="C70" s="471">
        <v>7973392</v>
      </c>
      <c r="D70" s="457">
        <v>627713.74</v>
      </c>
      <c r="E70" s="459">
        <v>0</v>
      </c>
      <c r="F70" s="457">
        <v>2051550</v>
      </c>
      <c r="G70" s="471">
        <v>36473114</v>
      </c>
      <c r="H70" s="472">
        <v>0</v>
      </c>
      <c r="I70" s="471">
        <v>0</v>
      </c>
    </row>
    <row r="71" spans="1:9" s="273" customFormat="1" ht="20.25" customHeight="1" x14ac:dyDescent="0.2">
      <c r="A71" s="280">
        <v>55</v>
      </c>
      <c r="B71" s="454">
        <v>3587895309</v>
      </c>
      <c r="C71" s="469">
        <v>14485882</v>
      </c>
      <c r="D71" s="454">
        <v>3895296.52</v>
      </c>
      <c r="E71" s="456">
        <v>0</v>
      </c>
      <c r="F71" s="454">
        <v>4103100</v>
      </c>
      <c r="G71" s="469">
        <v>20287769</v>
      </c>
      <c r="H71" s="470">
        <v>80952.509999999995</v>
      </c>
      <c r="I71" s="469">
        <v>0</v>
      </c>
    </row>
    <row r="72" spans="1:9" s="273" customFormat="1" ht="20.25" customHeight="1" x14ac:dyDescent="0.2">
      <c r="A72" s="284">
        <v>56</v>
      </c>
      <c r="B72" s="457">
        <v>3882725575</v>
      </c>
      <c r="C72" s="471">
        <v>6052704</v>
      </c>
      <c r="D72" s="457">
        <v>2007549.41</v>
      </c>
      <c r="E72" s="459">
        <v>0</v>
      </c>
      <c r="F72" s="457">
        <v>0</v>
      </c>
      <c r="G72" s="471">
        <v>6052704</v>
      </c>
      <c r="H72" s="472">
        <v>0</v>
      </c>
      <c r="I72" s="471">
        <v>0</v>
      </c>
    </row>
    <row r="73" spans="1:9" s="273" customFormat="1" ht="20.25" customHeight="1" x14ac:dyDescent="0.2">
      <c r="A73" s="280">
        <v>57</v>
      </c>
      <c r="B73" s="454">
        <v>3259958481</v>
      </c>
      <c r="C73" s="469">
        <v>0</v>
      </c>
      <c r="D73" s="454">
        <v>808022.33</v>
      </c>
      <c r="E73" s="456">
        <v>2408384.23</v>
      </c>
      <c r="F73" s="454">
        <v>0</v>
      </c>
      <c r="G73" s="469">
        <v>2093281</v>
      </c>
      <c r="H73" s="470">
        <v>0</v>
      </c>
      <c r="I73" s="469">
        <v>4986823.5</v>
      </c>
    </row>
    <row r="74" spans="1:9" s="273" customFormat="1" ht="20.25" customHeight="1" thickBot="1" x14ac:dyDescent="0.25">
      <c r="A74" s="285">
        <v>58</v>
      </c>
      <c r="B74" s="463">
        <v>2690582206</v>
      </c>
      <c r="C74" s="473">
        <v>0</v>
      </c>
      <c r="D74" s="463">
        <v>2912863.67</v>
      </c>
      <c r="E74" s="465">
        <v>0</v>
      </c>
      <c r="F74" s="463">
        <v>0</v>
      </c>
      <c r="G74" s="473">
        <v>10060206</v>
      </c>
      <c r="H74" s="474">
        <v>0</v>
      </c>
      <c r="I74" s="473">
        <v>4632.74</v>
      </c>
    </row>
    <row r="75" spans="1:9" s="273" customFormat="1" ht="20.25" customHeight="1" x14ac:dyDescent="0.2">
      <c r="A75" s="280">
        <v>59</v>
      </c>
      <c r="B75" s="454">
        <v>1819925978</v>
      </c>
      <c r="C75" s="469">
        <v>0</v>
      </c>
      <c r="D75" s="454">
        <v>1916079.56</v>
      </c>
      <c r="E75" s="456">
        <v>35393.410000000003</v>
      </c>
      <c r="F75" s="454">
        <v>0</v>
      </c>
      <c r="G75" s="469">
        <v>3356838</v>
      </c>
      <c r="H75" s="470">
        <v>0</v>
      </c>
      <c r="I75" s="469">
        <v>0</v>
      </c>
    </row>
    <row r="76" spans="1:9" s="273" customFormat="1" ht="20.25" customHeight="1" x14ac:dyDescent="0.2">
      <c r="A76" s="284">
        <v>60</v>
      </c>
      <c r="B76" s="457">
        <v>895504666</v>
      </c>
      <c r="C76" s="471">
        <v>0</v>
      </c>
      <c r="D76" s="457">
        <v>2381810.7400000002</v>
      </c>
      <c r="E76" s="459">
        <v>0</v>
      </c>
      <c r="F76" s="457">
        <v>0</v>
      </c>
      <c r="G76" s="471">
        <v>8870466</v>
      </c>
      <c r="H76" s="472">
        <v>0</v>
      </c>
      <c r="I76" s="471">
        <v>0</v>
      </c>
    </row>
    <row r="77" spans="1:9" s="273" customFormat="1" ht="20.25" customHeight="1" x14ac:dyDescent="0.2">
      <c r="A77" s="280">
        <v>61</v>
      </c>
      <c r="B77" s="454">
        <v>1362942340</v>
      </c>
      <c r="C77" s="469">
        <v>0</v>
      </c>
      <c r="D77" s="454">
        <v>1893700.95</v>
      </c>
      <c r="E77" s="456">
        <v>0</v>
      </c>
      <c r="F77" s="454">
        <v>0</v>
      </c>
      <c r="G77" s="469">
        <v>0</v>
      </c>
      <c r="H77" s="470">
        <v>0</v>
      </c>
      <c r="I77" s="469">
        <v>0</v>
      </c>
    </row>
    <row r="78" spans="1:9" s="273" customFormat="1" ht="20.25" customHeight="1" x14ac:dyDescent="0.2">
      <c r="A78" s="284">
        <v>62</v>
      </c>
      <c r="B78" s="457">
        <v>1004753233</v>
      </c>
      <c r="C78" s="471">
        <v>4846265</v>
      </c>
      <c r="D78" s="457">
        <v>2732898.9</v>
      </c>
      <c r="E78" s="459">
        <v>0</v>
      </c>
      <c r="F78" s="457">
        <v>0</v>
      </c>
      <c r="G78" s="471">
        <v>33353823</v>
      </c>
      <c r="H78" s="472">
        <v>0</v>
      </c>
      <c r="I78" s="471">
        <v>0</v>
      </c>
    </row>
    <row r="79" spans="1:9" s="273" customFormat="1" ht="20.25" customHeight="1" x14ac:dyDescent="0.2">
      <c r="A79" s="280">
        <v>63</v>
      </c>
      <c r="B79" s="454">
        <v>1001771281</v>
      </c>
      <c r="C79" s="469">
        <v>0</v>
      </c>
      <c r="D79" s="454">
        <v>2461759.87</v>
      </c>
      <c r="E79" s="456">
        <v>0</v>
      </c>
      <c r="F79" s="454">
        <v>0</v>
      </c>
      <c r="G79" s="469">
        <v>9978141</v>
      </c>
      <c r="H79" s="470">
        <v>0</v>
      </c>
      <c r="I79" s="469">
        <v>0</v>
      </c>
    </row>
    <row r="80" spans="1:9" s="273" customFormat="1" ht="20.25" customHeight="1" x14ac:dyDescent="0.2">
      <c r="A80" s="284">
        <v>64</v>
      </c>
      <c r="B80" s="457">
        <v>948492400</v>
      </c>
      <c r="C80" s="471">
        <v>0</v>
      </c>
      <c r="D80" s="457">
        <v>2490398.7999999998</v>
      </c>
      <c r="E80" s="459">
        <v>2793566.8</v>
      </c>
      <c r="F80" s="457">
        <v>0</v>
      </c>
      <c r="G80" s="471">
        <v>0</v>
      </c>
      <c r="H80" s="472">
        <v>0</v>
      </c>
      <c r="I80" s="471">
        <v>0</v>
      </c>
    </row>
    <row r="81" spans="1:9" s="273" customFormat="1" ht="20.25" customHeight="1" x14ac:dyDescent="0.2">
      <c r="A81" s="280">
        <v>65</v>
      </c>
      <c r="B81" s="454">
        <v>1080114690</v>
      </c>
      <c r="C81" s="469">
        <v>0</v>
      </c>
      <c r="D81" s="454">
        <v>2608862.16</v>
      </c>
      <c r="E81" s="456">
        <v>0</v>
      </c>
      <c r="F81" s="454">
        <v>0</v>
      </c>
      <c r="G81" s="469">
        <v>5843950</v>
      </c>
      <c r="H81" s="470">
        <v>0</v>
      </c>
      <c r="I81" s="469">
        <v>0</v>
      </c>
    </row>
    <row r="82" spans="1:9" s="273" customFormat="1" ht="20.25" customHeight="1" x14ac:dyDescent="0.2">
      <c r="A82" s="284">
        <v>66</v>
      </c>
      <c r="B82" s="457">
        <v>834046895</v>
      </c>
      <c r="C82" s="471">
        <v>0</v>
      </c>
      <c r="D82" s="457">
        <v>4018488.39</v>
      </c>
      <c r="E82" s="459">
        <v>0</v>
      </c>
      <c r="F82" s="457">
        <v>0</v>
      </c>
      <c r="G82" s="471">
        <v>7208955</v>
      </c>
      <c r="H82" s="472">
        <v>0</v>
      </c>
      <c r="I82" s="471">
        <v>0</v>
      </c>
    </row>
    <row r="83" spans="1:9" s="273" customFormat="1" ht="20.25" customHeight="1" x14ac:dyDescent="0.2">
      <c r="A83" s="280">
        <v>67</v>
      </c>
      <c r="B83" s="454">
        <v>564840421</v>
      </c>
      <c r="C83" s="469">
        <v>0</v>
      </c>
      <c r="D83" s="454">
        <v>3945761.85</v>
      </c>
      <c r="E83" s="456">
        <v>0</v>
      </c>
      <c r="F83" s="454">
        <v>0</v>
      </c>
      <c r="G83" s="469">
        <v>8116621</v>
      </c>
      <c r="H83" s="470">
        <v>0</v>
      </c>
      <c r="I83" s="469">
        <v>0</v>
      </c>
    </row>
    <row r="84" spans="1:9" s="273" customFormat="1" ht="20.25" customHeight="1" x14ac:dyDescent="0.2">
      <c r="A84" s="284">
        <v>68</v>
      </c>
      <c r="B84" s="457">
        <v>280662200</v>
      </c>
      <c r="C84" s="471">
        <v>0</v>
      </c>
      <c r="D84" s="457">
        <v>4799640.41</v>
      </c>
      <c r="E84" s="459">
        <v>0</v>
      </c>
      <c r="F84" s="457">
        <v>0</v>
      </c>
      <c r="G84" s="471">
        <v>8486120</v>
      </c>
      <c r="H84" s="472">
        <v>0</v>
      </c>
      <c r="I84" s="471">
        <v>0</v>
      </c>
    </row>
    <row r="85" spans="1:9" s="273" customFormat="1" ht="20.25" customHeight="1" x14ac:dyDescent="0.2">
      <c r="A85" s="280">
        <v>69</v>
      </c>
      <c r="B85" s="454">
        <v>373242894</v>
      </c>
      <c r="C85" s="469">
        <v>0</v>
      </c>
      <c r="D85" s="454">
        <v>3187934.12</v>
      </c>
      <c r="E85" s="456">
        <v>0</v>
      </c>
      <c r="F85" s="454">
        <v>0</v>
      </c>
      <c r="G85" s="469">
        <v>2093694</v>
      </c>
      <c r="H85" s="470">
        <v>0</v>
      </c>
      <c r="I85" s="469">
        <v>0</v>
      </c>
    </row>
    <row r="86" spans="1:9" s="273" customFormat="1" ht="20.25" customHeight="1" x14ac:dyDescent="0.2">
      <c r="A86" s="284">
        <v>70</v>
      </c>
      <c r="B86" s="457">
        <v>429773454</v>
      </c>
      <c r="C86" s="471">
        <v>0</v>
      </c>
      <c r="D86" s="457">
        <v>45327.18</v>
      </c>
      <c r="E86" s="459">
        <v>0</v>
      </c>
      <c r="F86" s="457">
        <v>0</v>
      </c>
      <c r="G86" s="471">
        <v>17385454</v>
      </c>
      <c r="H86" s="472">
        <v>0</v>
      </c>
      <c r="I86" s="471">
        <v>0</v>
      </c>
    </row>
    <row r="87" spans="1:9" s="273" customFormat="1" ht="20.25" customHeight="1" x14ac:dyDescent="0.2">
      <c r="A87" s="280">
        <v>71</v>
      </c>
      <c r="B87" s="454">
        <v>498989480</v>
      </c>
      <c r="C87" s="469">
        <v>0</v>
      </c>
      <c r="D87" s="454">
        <v>18214.560000000001</v>
      </c>
      <c r="E87" s="456">
        <v>0</v>
      </c>
      <c r="F87" s="454">
        <v>0</v>
      </c>
      <c r="G87" s="469">
        <v>0</v>
      </c>
      <c r="H87" s="470">
        <v>0</v>
      </c>
      <c r="I87" s="469">
        <v>0</v>
      </c>
    </row>
    <row r="88" spans="1:9" s="273" customFormat="1" ht="20.25" customHeight="1" x14ac:dyDescent="0.2">
      <c r="A88" s="284">
        <v>72</v>
      </c>
      <c r="B88" s="457">
        <v>108181744</v>
      </c>
      <c r="C88" s="471">
        <v>0</v>
      </c>
      <c r="D88" s="457">
        <v>8966.74</v>
      </c>
      <c r="E88" s="459">
        <v>0</v>
      </c>
      <c r="F88" s="457">
        <v>0</v>
      </c>
      <c r="G88" s="471">
        <v>5084744</v>
      </c>
      <c r="H88" s="472">
        <v>0</v>
      </c>
      <c r="I88" s="471">
        <v>0</v>
      </c>
    </row>
    <row r="89" spans="1:9" s="273" customFormat="1" ht="20.25" customHeight="1" x14ac:dyDescent="0.2">
      <c r="A89" s="280">
        <v>73</v>
      </c>
      <c r="B89" s="454">
        <v>41238800</v>
      </c>
      <c r="C89" s="469">
        <v>0</v>
      </c>
      <c r="D89" s="454">
        <v>0</v>
      </c>
      <c r="E89" s="456">
        <v>0</v>
      </c>
      <c r="F89" s="454">
        <v>0</v>
      </c>
      <c r="G89" s="469">
        <v>0</v>
      </c>
      <c r="H89" s="470">
        <v>0</v>
      </c>
      <c r="I89" s="469">
        <v>0</v>
      </c>
    </row>
    <row r="90" spans="1:9" s="273" customFormat="1" ht="20.25" customHeight="1" x14ac:dyDescent="0.2">
      <c r="A90" s="284">
        <v>74</v>
      </c>
      <c r="B90" s="457">
        <v>0</v>
      </c>
      <c r="C90" s="471">
        <v>0</v>
      </c>
      <c r="D90" s="457">
        <v>0</v>
      </c>
      <c r="E90" s="459">
        <v>0</v>
      </c>
      <c r="F90" s="457">
        <v>0</v>
      </c>
      <c r="G90" s="471">
        <v>0</v>
      </c>
      <c r="H90" s="472">
        <v>0</v>
      </c>
      <c r="I90" s="459">
        <v>0</v>
      </c>
    </row>
    <row r="91" spans="1:9" s="273" customFormat="1" ht="20.25" customHeight="1" x14ac:dyDescent="0.2">
      <c r="A91" s="280">
        <v>75</v>
      </c>
      <c r="B91" s="454">
        <v>22681340</v>
      </c>
      <c r="C91" s="469">
        <v>0</v>
      </c>
      <c r="D91" s="454">
        <v>0</v>
      </c>
      <c r="E91" s="456">
        <v>0</v>
      </c>
      <c r="F91" s="454">
        <v>0</v>
      </c>
      <c r="G91" s="469">
        <v>0</v>
      </c>
      <c r="H91" s="470">
        <v>0</v>
      </c>
      <c r="I91" s="456">
        <v>0</v>
      </c>
    </row>
    <row r="92" spans="1:9" s="273" customFormat="1" ht="20.25" customHeight="1" x14ac:dyDescent="0.2">
      <c r="A92" s="284">
        <v>76</v>
      </c>
      <c r="B92" s="457">
        <v>20619400</v>
      </c>
      <c r="C92" s="471">
        <v>0</v>
      </c>
      <c r="D92" s="457">
        <v>0</v>
      </c>
      <c r="E92" s="459">
        <v>0</v>
      </c>
      <c r="F92" s="457">
        <v>0</v>
      </c>
      <c r="G92" s="471">
        <v>0</v>
      </c>
      <c r="H92" s="472">
        <v>0</v>
      </c>
      <c r="I92" s="459">
        <v>0</v>
      </c>
    </row>
    <row r="93" spans="1:9" s="273" customFormat="1" ht="20.25" customHeight="1" x14ac:dyDescent="0.2">
      <c r="A93" s="280">
        <v>77</v>
      </c>
      <c r="B93" s="454">
        <v>0</v>
      </c>
      <c r="C93" s="469">
        <v>0</v>
      </c>
      <c r="D93" s="454">
        <v>0</v>
      </c>
      <c r="E93" s="456">
        <v>0</v>
      </c>
      <c r="F93" s="454">
        <v>0</v>
      </c>
      <c r="G93" s="469">
        <v>0</v>
      </c>
      <c r="H93" s="470">
        <v>0</v>
      </c>
      <c r="I93" s="456">
        <v>0</v>
      </c>
    </row>
    <row r="94" spans="1:9" s="273" customFormat="1" ht="20.25" customHeight="1" x14ac:dyDescent="0.2">
      <c r="A94" s="284">
        <v>78</v>
      </c>
      <c r="B94" s="457">
        <v>0</v>
      </c>
      <c r="C94" s="471">
        <v>0</v>
      </c>
      <c r="D94" s="457">
        <v>11285.11</v>
      </c>
      <c r="E94" s="459">
        <v>0</v>
      </c>
      <c r="F94" s="457">
        <v>0</v>
      </c>
      <c r="G94" s="471">
        <v>0</v>
      </c>
      <c r="H94" s="472">
        <v>0</v>
      </c>
      <c r="I94" s="471">
        <v>0</v>
      </c>
    </row>
    <row r="95" spans="1:9" s="273" customFormat="1" ht="20.25" customHeight="1" x14ac:dyDescent="0.2">
      <c r="A95" s="280">
        <v>79</v>
      </c>
      <c r="B95" s="454">
        <v>0</v>
      </c>
      <c r="C95" s="469">
        <v>0</v>
      </c>
      <c r="D95" s="454">
        <v>0</v>
      </c>
      <c r="E95" s="456">
        <v>0</v>
      </c>
      <c r="F95" s="454">
        <v>0</v>
      </c>
      <c r="G95" s="469">
        <v>0</v>
      </c>
      <c r="H95" s="470">
        <v>0</v>
      </c>
      <c r="I95" s="469">
        <v>0</v>
      </c>
    </row>
    <row r="96" spans="1:9" s="273" customFormat="1" ht="20.25" customHeight="1" x14ac:dyDescent="0.2">
      <c r="A96" s="284">
        <v>80</v>
      </c>
      <c r="B96" s="457">
        <v>0</v>
      </c>
      <c r="C96" s="471">
        <v>0</v>
      </c>
      <c r="D96" s="457">
        <v>0</v>
      </c>
      <c r="E96" s="459">
        <v>0</v>
      </c>
      <c r="F96" s="457">
        <v>0</v>
      </c>
      <c r="G96" s="471">
        <v>0</v>
      </c>
      <c r="H96" s="472">
        <v>0</v>
      </c>
      <c r="I96" s="471">
        <v>0</v>
      </c>
    </row>
    <row r="97" spans="1:9" s="273" customFormat="1" ht="20.25" customHeight="1" x14ac:dyDescent="0.2">
      <c r="A97" s="280">
        <v>81</v>
      </c>
      <c r="B97" s="454">
        <v>0</v>
      </c>
      <c r="C97" s="469">
        <v>0</v>
      </c>
      <c r="D97" s="454">
        <v>0</v>
      </c>
      <c r="E97" s="456">
        <v>0</v>
      </c>
      <c r="F97" s="454">
        <v>0</v>
      </c>
      <c r="G97" s="469">
        <v>0</v>
      </c>
      <c r="H97" s="470">
        <v>0</v>
      </c>
      <c r="I97" s="469">
        <v>0</v>
      </c>
    </row>
    <row r="98" spans="1:9" s="273" customFormat="1" ht="20.25" customHeight="1" x14ac:dyDescent="0.2">
      <c r="A98" s="284">
        <v>82</v>
      </c>
      <c r="B98" s="457">
        <v>0</v>
      </c>
      <c r="C98" s="471">
        <v>0</v>
      </c>
      <c r="D98" s="457">
        <v>0</v>
      </c>
      <c r="E98" s="459">
        <v>0</v>
      </c>
      <c r="F98" s="457">
        <v>0</v>
      </c>
      <c r="G98" s="471">
        <v>0</v>
      </c>
      <c r="H98" s="472">
        <v>0</v>
      </c>
      <c r="I98" s="471">
        <v>0</v>
      </c>
    </row>
    <row r="99" spans="1:9" s="273" customFormat="1" ht="20.25" customHeight="1" x14ac:dyDescent="0.2">
      <c r="A99" s="280">
        <v>83</v>
      </c>
      <c r="B99" s="454">
        <v>0</v>
      </c>
      <c r="C99" s="469">
        <v>0</v>
      </c>
      <c r="D99" s="454">
        <v>0</v>
      </c>
      <c r="E99" s="456">
        <v>0</v>
      </c>
      <c r="F99" s="454">
        <v>0</v>
      </c>
      <c r="G99" s="469">
        <v>0</v>
      </c>
      <c r="H99" s="470">
        <v>0</v>
      </c>
      <c r="I99" s="469">
        <v>0</v>
      </c>
    </row>
    <row r="100" spans="1:9" s="273" customFormat="1" ht="20.25" customHeight="1" x14ac:dyDescent="0.2">
      <c r="A100" s="284">
        <v>84</v>
      </c>
      <c r="B100" s="457">
        <v>0</v>
      </c>
      <c r="C100" s="471">
        <v>0</v>
      </c>
      <c r="D100" s="457">
        <v>0</v>
      </c>
      <c r="E100" s="459">
        <v>0</v>
      </c>
      <c r="F100" s="457">
        <v>0</v>
      </c>
      <c r="G100" s="471">
        <v>0</v>
      </c>
      <c r="H100" s="472">
        <v>0</v>
      </c>
      <c r="I100" s="471">
        <v>0</v>
      </c>
    </row>
    <row r="101" spans="1:9" s="273" customFormat="1" ht="20.25" customHeight="1" x14ac:dyDescent="0.2">
      <c r="A101" s="280">
        <v>85</v>
      </c>
      <c r="B101" s="454">
        <v>2763824</v>
      </c>
      <c r="C101" s="469">
        <v>0</v>
      </c>
      <c r="D101" s="454">
        <v>0</v>
      </c>
      <c r="E101" s="456">
        <v>0</v>
      </c>
      <c r="F101" s="454">
        <v>0</v>
      </c>
      <c r="G101" s="469">
        <v>2763824</v>
      </c>
      <c r="H101" s="470">
        <v>0</v>
      </c>
      <c r="I101" s="469">
        <v>0</v>
      </c>
    </row>
    <row r="102" spans="1:9" s="273" customFormat="1" ht="20.25" customHeight="1" x14ac:dyDescent="0.2">
      <c r="A102" s="284">
        <v>86</v>
      </c>
      <c r="B102" s="457">
        <v>0</v>
      </c>
      <c r="C102" s="471">
        <v>0</v>
      </c>
      <c r="D102" s="457">
        <v>0</v>
      </c>
      <c r="E102" s="459">
        <v>0</v>
      </c>
      <c r="F102" s="457">
        <v>0</v>
      </c>
      <c r="G102" s="471">
        <v>0</v>
      </c>
      <c r="H102" s="472">
        <v>0</v>
      </c>
      <c r="I102" s="471">
        <v>0</v>
      </c>
    </row>
    <row r="103" spans="1:9" s="273" customFormat="1" ht="20.25" customHeight="1" x14ac:dyDescent="0.2">
      <c r="A103" s="280">
        <v>87</v>
      </c>
      <c r="B103" s="454">
        <v>0</v>
      </c>
      <c r="C103" s="469">
        <v>0</v>
      </c>
      <c r="D103" s="454">
        <v>0</v>
      </c>
      <c r="E103" s="456">
        <v>0</v>
      </c>
      <c r="F103" s="454">
        <v>0</v>
      </c>
      <c r="G103" s="469">
        <v>0</v>
      </c>
      <c r="H103" s="470">
        <v>0</v>
      </c>
      <c r="I103" s="469">
        <v>0</v>
      </c>
    </row>
    <row r="104" spans="1:9" s="273" customFormat="1" ht="20.25" customHeight="1" x14ac:dyDescent="0.2">
      <c r="A104" s="284">
        <v>88</v>
      </c>
      <c r="B104" s="457">
        <v>3195595</v>
      </c>
      <c r="C104" s="471">
        <v>0</v>
      </c>
      <c r="D104" s="457">
        <v>0</v>
      </c>
      <c r="E104" s="459">
        <v>0</v>
      </c>
      <c r="F104" s="457">
        <v>0</v>
      </c>
      <c r="G104" s="471">
        <v>3195595</v>
      </c>
      <c r="H104" s="472">
        <v>0</v>
      </c>
      <c r="I104" s="471">
        <v>0</v>
      </c>
    </row>
    <row r="105" spans="1:9" s="273" customFormat="1" ht="20.25" customHeight="1" x14ac:dyDescent="0.2">
      <c r="A105" s="280">
        <v>89</v>
      </c>
      <c r="B105" s="454">
        <v>0</v>
      </c>
      <c r="C105" s="469">
        <v>0</v>
      </c>
      <c r="D105" s="454">
        <v>0</v>
      </c>
      <c r="E105" s="456">
        <v>0</v>
      </c>
      <c r="F105" s="454">
        <v>0</v>
      </c>
      <c r="G105" s="469">
        <v>0</v>
      </c>
      <c r="H105" s="470">
        <v>0</v>
      </c>
      <c r="I105" s="469">
        <v>0</v>
      </c>
    </row>
    <row r="106" spans="1:9" s="273" customFormat="1" ht="20.25" customHeight="1" x14ac:dyDescent="0.2">
      <c r="A106" s="284">
        <v>90</v>
      </c>
      <c r="B106" s="457">
        <v>0</v>
      </c>
      <c r="C106" s="471">
        <v>0</v>
      </c>
      <c r="D106" s="457">
        <v>0</v>
      </c>
      <c r="E106" s="459">
        <v>0</v>
      </c>
      <c r="F106" s="457">
        <v>0</v>
      </c>
      <c r="G106" s="471">
        <v>0</v>
      </c>
      <c r="H106" s="472">
        <v>0</v>
      </c>
      <c r="I106" s="471">
        <v>0</v>
      </c>
    </row>
    <row r="107" spans="1:9" s="273" customFormat="1" ht="20.25" customHeight="1" x14ac:dyDescent="0.2">
      <c r="A107" s="280">
        <v>91</v>
      </c>
      <c r="B107" s="454">
        <v>0</v>
      </c>
      <c r="C107" s="469">
        <v>0</v>
      </c>
      <c r="D107" s="454">
        <v>0</v>
      </c>
      <c r="E107" s="456">
        <v>0</v>
      </c>
      <c r="F107" s="454">
        <v>0</v>
      </c>
      <c r="G107" s="469">
        <v>0</v>
      </c>
      <c r="H107" s="470">
        <v>0</v>
      </c>
      <c r="I107" s="469">
        <v>0</v>
      </c>
    </row>
    <row r="108" spans="1:9" s="273" customFormat="1" ht="20.25" customHeight="1" x14ac:dyDescent="0.2">
      <c r="A108" s="284">
        <v>92</v>
      </c>
      <c r="B108" s="457">
        <v>0</v>
      </c>
      <c r="C108" s="471">
        <v>0</v>
      </c>
      <c r="D108" s="457">
        <v>0</v>
      </c>
      <c r="E108" s="459">
        <v>0</v>
      </c>
      <c r="F108" s="457">
        <v>0</v>
      </c>
      <c r="G108" s="471">
        <v>0</v>
      </c>
      <c r="H108" s="472">
        <v>0</v>
      </c>
      <c r="I108" s="471">
        <v>0</v>
      </c>
    </row>
    <row r="109" spans="1:9" s="273" customFormat="1" ht="20.25" customHeight="1" x14ac:dyDescent="0.2">
      <c r="A109" s="280">
        <v>93</v>
      </c>
      <c r="B109" s="454">
        <v>0</v>
      </c>
      <c r="C109" s="469">
        <v>0</v>
      </c>
      <c r="D109" s="454">
        <v>0</v>
      </c>
      <c r="E109" s="456">
        <v>0</v>
      </c>
      <c r="F109" s="454">
        <v>0</v>
      </c>
      <c r="G109" s="469">
        <v>0</v>
      </c>
      <c r="H109" s="470">
        <v>0</v>
      </c>
      <c r="I109" s="469">
        <v>0</v>
      </c>
    </row>
    <row r="110" spans="1:9" s="273" customFormat="1" ht="20.25" customHeight="1" x14ac:dyDescent="0.2">
      <c r="A110" s="284">
        <v>94</v>
      </c>
      <c r="B110" s="457">
        <v>0</v>
      </c>
      <c r="C110" s="471">
        <v>0</v>
      </c>
      <c r="D110" s="457">
        <v>0</v>
      </c>
      <c r="E110" s="459">
        <v>0</v>
      </c>
      <c r="F110" s="457">
        <v>0</v>
      </c>
      <c r="G110" s="471">
        <v>0</v>
      </c>
      <c r="H110" s="472">
        <v>0</v>
      </c>
      <c r="I110" s="471">
        <v>0</v>
      </c>
    </row>
    <row r="111" spans="1:9" s="273" customFormat="1" ht="20.25" customHeight="1" x14ac:dyDescent="0.2">
      <c r="A111" s="280">
        <v>95</v>
      </c>
      <c r="B111" s="454">
        <v>0</v>
      </c>
      <c r="C111" s="469">
        <v>0</v>
      </c>
      <c r="D111" s="454">
        <v>0</v>
      </c>
      <c r="E111" s="456">
        <v>0</v>
      </c>
      <c r="F111" s="454">
        <v>0</v>
      </c>
      <c r="G111" s="469">
        <v>0</v>
      </c>
      <c r="H111" s="470">
        <v>0</v>
      </c>
      <c r="I111" s="469">
        <v>0</v>
      </c>
    </row>
    <row r="112" spans="1:9" s="273" customFormat="1" ht="20.25" customHeight="1" x14ac:dyDescent="0.2">
      <c r="A112" s="284">
        <v>96</v>
      </c>
      <c r="B112" s="457">
        <v>0</v>
      </c>
      <c r="C112" s="471">
        <v>0</v>
      </c>
      <c r="D112" s="457">
        <v>0</v>
      </c>
      <c r="E112" s="459">
        <v>0</v>
      </c>
      <c r="F112" s="457">
        <v>0</v>
      </c>
      <c r="G112" s="471">
        <v>0</v>
      </c>
      <c r="H112" s="457">
        <v>0</v>
      </c>
      <c r="I112" s="471">
        <v>0</v>
      </c>
    </row>
    <row r="113" spans="1:9" s="273" customFormat="1" ht="20.25" customHeight="1" x14ac:dyDescent="0.2">
      <c r="A113" s="280">
        <v>97</v>
      </c>
      <c r="B113" s="454">
        <v>0</v>
      </c>
      <c r="C113" s="469">
        <v>0</v>
      </c>
      <c r="D113" s="454">
        <v>0</v>
      </c>
      <c r="E113" s="456">
        <v>0</v>
      </c>
      <c r="F113" s="454">
        <v>0</v>
      </c>
      <c r="G113" s="469">
        <v>0</v>
      </c>
      <c r="H113" s="454">
        <v>0</v>
      </c>
      <c r="I113" s="469">
        <v>0</v>
      </c>
    </row>
    <row r="114" spans="1:9" s="273" customFormat="1" ht="20.25" customHeight="1" x14ac:dyDescent="0.2">
      <c r="A114" s="284">
        <v>98</v>
      </c>
      <c r="B114" s="457">
        <v>0</v>
      </c>
      <c r="C114" s="471">
        <v>0</v>
      </c>
      <c r="D114" s="457">
        <v>0</v>
      </c>
      <c r="E114" s="459">
        <v>0</v>
      </c>
      <c r="F114" s="457">
        <v>0</v>
      </c>
      <c r="G114" s="471">
        <v>0</v>
      </c>
      <c r="H114" s="457">
        <v>0</v>
      </c>
      <c r="I114" s="471">
        <v>0</v>
      </c>
    </row>
    <row r="115" spans="1:9" s="273" customFormat="1" ht="20.25" customHeight="1" x14ac:dyDescent="0.2">
      <c r="A115" s="280">
        <v>99</v>
      </c>
      <c r="B115" s="454">
        <v>0</v>
      </c>
      <c r="C115" s="469">
        <v>0</v>
      </c>
      <c r="D115" s="454">
        <v>0</v>
      </c>
      <c r="E115" s="456">
        <v>0</v>
      </c>
      <c r="F115" s="454">
        <v>0</v>
      </c>
      <c r="G115" s="456">
        <v>0</v>
      </c>
      <c r="H115" s="454">
        <v>0</v>
      </c>
      <c r="I115" s="469">
        <v>0</v>
      </c>
    </row>
    <row r="116" spans="1:9" s="273" customFormat="1" ht="20.25" customHeight="1" x14ac:dyDescent="0.2">
      <c r="A116" s="284" t="s">
        <v>282</v>
      </c>
      <c r="B116" s="457">
        <v>0</v>
      </c>
      <c r="C116" s="471">
        <v>0</v>
      </c>
      <c r="D116" s="457">
        <v>0</v>
      </c>
      <c r="E116" s="459">
        <v>0</v>
      </c>
      <c r="F116" s="457">
        <v>0</v>
      </c>
      <c r="G116" s="459">
        <v>0</v>
      </c>
      <c r="H116" s="457">
        <v>0</v>
      </c>
      <c r="I116" s="459">
        <v>0</v>
      </c>
    </row>
    <row r="117" spans="1:9" s="273" customFormat="1" ht="20.25" customHeight="1" x14ac:dyDescent="0.2">
      <c r="A117" s="300" t="s">
        <v>28</v>
      </c>
      <c r="B117" s="475">
        <v>23887669535</v>
      </c>
      <c r="C117" s="476">
        <v>194299508279</v>
      </c>
      <c r="D117" s="475">
        <v>0</v>
      </c>
      <c r="E117" s="476">
        <v>0</v>
      </c>
      <c r="F117" s="475">
        <v>210645970822</v>
      </c>
      <c r="G117" s="476">
        <v>0</v>
      </c>
      <c r="H117" s="475">
        <v>0</v>
      </c>
      <c r="I117" s="476">
        <v>0</v>
      </c>
    </row>
    <row r="118" spans="1:9" s="273" customFormat="1" ht="20.25" customHeight="1" thickBot="1" x14ac:dyDescent="0.25">
      <c r="A118" s="299" t="s">
        <v>9</v>
      </c>
      <c r="B118" s="477">
        <f>SUM(B31:B117)</f>
        <v>160043439369</v>
      </c>
      <c r="C118" s="478">
        <f t="shared" ref="C118:I118" si="1">SUM(C31:C117)</f>
        <v>194666354411</v>
      </c>
      <c r="D118" s="477">
        <f t="shared" si="1"/>
        <v>57893863.729999997</v>
      </c>
      <c r="E118" s="478">
        <f t="shared" si="1"/>
        <v>15243332.609999999</v>
      </c>
      <c r="F118" s="477">
        <f t="shared" si="1"/>
        <v>210691104922</v>
      </c>
      <c r="G118" s="478">
        <f t="shared" si="1"/>
        <v>574466173</v>
      </c>
      <c r="H118" s="477">
        <f t="shared" si="1"/>
        <v>160901.12</v>
      </c>
      <c r="I118" s="478">
        <f t="shared" si="1"/>
        <v>5337031.8900000006</v>
      </c>
    </row>
    <row r="119" spans="1:9" ht="32.25" customHeight="1" x14ac:dyDescent="0.2">
      <c r="A119" s="711" t="s">
        <v>39</v>
      </c>
      <c r="B119" s="711"/>
      <c r="C119" s="711"/>
      <c r="D119" s="711"/>
      <c r="E119" s="711"/>
      <c r="F119" s="711"/>
      <c r="G119" s="711"/>
      <c r="H119" s="711"/>
      <c r="I119" s="711"/>
    </row>
    <row r="120" spans="1:9" x14ac:dyDescent="0.2">
      <c r="B120" s="132"/>
      <c r="C120" s="132"/>
      <c r="F120" s="73"/>
      <c r="G120" s="73"/>
      <c r="H120" s="73"/>
      <c r="I120" s="132"/>
    </row>
    <row r="121" spans="1:9" x14ac:dyDescent="0.2">
      <c r="A121" s="133"/>
      <c r="B121" s="132"/>
      <c r="C121" s="132"/>
      <c r="F121" s="73"/>
      <c r="G121" s="73"/>
      <c r="H121" s="73"/>
      <c r="I121" s="129"/>
    </row>
    <row r="122" spans="1:9" x14ac:dyDescent="0.2">
      <c r="A122" s="133"/>
      <c r="B122" s="132"/>
      <c r="C122" s="132"/>
      <c r="F122" s="73"/>
      <c r="G122" s="73"/>
      <c r="H122" s="73"/>
      <c r="I122" s="73"/>
    </row>
    <row r="123" spans="1:9" x14ac:dyDescent="0.2">
      <c r="A123" s="133"/>
      <c r="B123" s="132"/>
      <c r="C123" s="132"/>
      <c r="F123" s="73"/>
      <c r="G123" s="73"/>
      <c r="H123" s="73"/>
      <c r="I123" s="73"/>
    </row>
    <row r="124" spans="1:9" x14ac:dyDescent="0.2">
      <c r="B124" s="132"/>
      <c r="C124" s="132"/>
      <c r="F124" s="73"/>
      <c r="G124" s="73"/>
      <c r="H124" s="73"/>
      <c r="I124" s="73"/>
    </row>
    <row r="125" spans="1:9" x14ac:dyDescent="0.2">
      <c r="A125" s="73"/>
      <c r="B125" s="73"/>
      <c r="C125" s="73"/>
      <c r="D125" s="73"/>
      <c r="E125" s="73"/>
      <c r="F125" s="73"/>
      <c r="G125" s="73"/>
      <c r="H125" s="73"/>
      <c r="I125" s="73"/>
    </row>
    <row r="126" spans="1:9" x14ac:dyDescent="0.2">
      <c r="A126" s="73"/>
      <c r="B126" s="73"/>
      <c r="C126" s="73"/>
      <c r="D126" s="73"/>
      <c r="E126" s="73"/>
      <c r="F126" s="73"/>
      <c r="G126" s="73"/>
      <c r="H126" s="73"/>
      <c r="I126" s="73"/>
    </row>
    <row r="127" spans="1:9" x14ac:dyDescent="0.2">
      <c r="A127" s="73"/>
      <c r="B127" s="73"/>
      <c r="C127" s="73"/>
      <c r="D127" s="73"/>
      <c r="E127" s="73"/>
      <c r="F127" s="73"/>
      <c r="G127" s="73"/>
      <c r="H127" s="73"/>
      <c r="I127" s="73"/>
    </row>
    <row r="128" spans="1:9" x14ac:dyDescent="0.2">
      <c r="A128" s="73"/>
      <c r="B128" s="73"/>
      <c r="C128" s="73"/>
      <c r="D128" s="73"/>
      <c r="E128" s="73"/>
      <c r="F128" s="73"/>
      <c r="G128" s="73"/>
      <c r="H128" s="73"/>
      <c r="I128" s="73"/>
    </row>
    <row r="129" spans="1:9" x14ac:dyDescent="0.2">
      <c r="A129" s="73"/>
      <c r="B129" s="73"/>
      <c r="C129" s="73"/>
      <c r="D129" s="73"/>
      <c r="E129" s="73"/>
      <c r="F129" s="73"/>
      <c r="G129" s="73"/>
      <c r="H129" s="73"/>
      <c r="I129" s="73"/>
    </row>
    <row r="130" spans="1:9" x14ac:dyDescent="0.2">
      <c r="A130" s="73"/>
      <c r="B130" s="73"/>
      <c r="C130" s="73"/>
      <c r="D130" s="73"/>
      <c r="E130" s="73"/>
      <c r="F130" s="73"/>
      <c r="G130" s="73"/>
      <c r="H130" s="73"/>
      <c r="I130" s="73"/>
    </row>
    <row r="131" spans="1:9" x14ac:dyDescent="0.2">
      <c r="A131" s="73"/>
      <c r="B131" s="73"/>
      <c r="C131" s="73"/>
      <c r="D131" s="73"/>
      <c r="E131" s="73"/>
      <c r="F131" s="73"/>
      <c r="G131" s="73"/>
      <c r="H131" s="73"/>
      <c r="I131" s="73"/>
    </row>
    <row r="132" spans="1:9" x14ac:dyDescent="0.2">
      <c r="A132" s="73"/>
      <c r="B132" s="73"/>
      <c r="C132" s="73"/>
      <c r="D132" s="73"/>
      <c r="E132" s="73"/>
      <c r="F132" s="73"/>
      <c r="G132" s="73"/>
      <c r="H132" s="73"/>
      <c r="I132" s="73"/>
    </row>
    <row r="133" spans="1:9" x14ac:dyDescent="0.2">
      <c r="A133" s="73"/>
      <c r="B133" s="73"/>
      <c r="C133" s="73"/>
      <c r="D133" s="73"/>
      <c r="E133" s="73"/>
      <c r="F133" s="73"/>
      <c r="G133" s="73"/>
      <c r="H133" s="73"/>
      <c r="I133" s="73"/>
    </row>
    <row r="134" spans="1:9" x14ac:dyDescent="0.2">
      <c r="A134" s="73"/>
      <c r="B134" s="73"/>
      <c r="C134" s="73"/>
      <c r="D134" s="73"/>
      <c r="E134" s="73"/>
      <c r="F134" s="73"/>
      <c r="G134" s="73"/>
      <c r="H134" s="73"/>
      <c r="I134" s="73"/>
    </row>
    <row r="135" spans="1:9" x14ac:dyDescent="0.2">
      <c r="A135" s="73"/>
      <c r="B135" s="73"/>
      <c r="C135" s="73"/>
      <c r="D135" s="73"/>
      <c r="E135" s="73"/>
      <c r="F135" s="73"/>
      <c r="G135" s="73"/>
      <c r="H135" s="73"/>
      <c r="I135" s="73"/>
    </row>
    <row r="136" spans="1:9" x14ac:dyDescent="0.2">
      <c r="A136" s="73"/>
      <c r="B136" s="73"/>
      <c r="C136" s="73"/>
      <c r="D136" s="73"/>
      <c r="E136" s="73"/>
      <c r="F136" s="73"/>
      <c r="G136" s="73"/>
      <c r="H136" s="73"/>
      <c r="I136" s="73"/>
    </row>
    <row r="137" spans="1:9" x14ac:dyDescent="0.2">
      <c r="A137" s="73"/>
      <c r="B137" s="73"/>
      <c r="C137" s="73"/>
      <c r="D137" s="73"/>
      <c r="E137" s="73"/>
      <c r="F137" s="73"/>
      <c r="G137" s="73"/>
      <c r="H137" s="73"/>
      <c r="I137" s="73"/>
    </row>
    <row r="138" spans="1:9" x14ac:dyDescent="0.2">
      <c r="A138" s="73"/>
      <c r="B138" s="73"/>
      <c r="C138" s="73"/>
      <c r="D138" s="73"/>
      <c r="E138" s="73"/>
      <c r="F138" s="73"/>
      <c r="G138" s="73"/>
      <c r="H138" s="73"/>
      <c r="I138" s="73"/>
    </row>
    <row r="139" spans="1:9" x14ac:dyDescent="0.2">
      <c r="A139" s="73"/>
      <c r="B139" s="73"/>
      <c r="C139" s="73"/>
      <c r="D139" s="73"/>
      <c r="E139" s="73"/>
      <c r="F139" s="73"/>
      <c r="G139" s="73"/>
      <c r="H139" s="73"/>
      <c r="I139" s="73"/>
    </row>
    <row r="140" spans="1:9" x14ac:dyDescent="0.2">
      <c r="A140" s="73"/>
      <c r="B140" s="73"/>
      <c r="C140" s="73"/>
      <c r="D140" s="73"/>
      <c r="E140" s="73"/>
      <c r="F140" s="73"/>
      <c r="G140" s="73"/>
      <c r="H140" s="73"/>
      <c r="I140" s="73"/>
    </row>
    <row r="141" spans="1:9" x14ac:dyDescent="0.2">
      <c r="A141" s="73"/>
      <c r="B141" s="73"/>
      <c r="C141" s="73"/>
      <c r="D141" s="73"/>
      <c r="E141" s="73"/>
      <c r="F141" s="73"/>
      <c r="G141" s="73"/>
      <c r="H141" s="73"/>
      <c r="I141" s="73"/>
    </row>
    <row r="142" spans="1:9" x14ac:dyDescent="0.2">
      <c r="A142" s="73"/>
      <c r="B142" s="73"/>
      <c r="C142" s="73"/>
      <c r="D142" s="73"/>
      <c r="E142" s="73"/>
      <c r="F142" s="73"/>
      <c r="G142" s="73"/>
      <c r="H142" s="73"/>
      <c r="I142" s="73"/>
    </row>
    <row r="143" spans="1:9" x14ac:dyDescent="0.2">
      <c r="A143" s="73"/>
      <c r="B143" s="73"/>
      <c r="C143" s="73"/>
      <c r="D143" s="73"/>
      <c r="E143" s="73"/>
      <c r="F143" s="73"/>
      <c r="G143" s="73"/>
      <c r="H143" s="73"/>
      <c r="I143" s="73"/>
    </row>
    <row r="144" spans="1:9" x14ac:dyDescent="0.2">
      <c r="A144" s="73"/>
      <c r="B144" s="73"/>
      <c r="C144" s="73"/>
      <c r="D144" s="73"/>
      <c r="E144" s="73"/>
      <c r="F144" s="73"/>
      <c r="G144" s="73"/>
      <c r="H144" s="73"/>
      <c r="I144" s="73"/>
    </row>
    <row r="145" spans="1:9" x14ac:dyDescent="0.2">
      <c r="A145" s="73"/>
      <c r="B145" s="73"/>
      <c r="C145" s="73"/>
      <c r="D145" s="73"/>
      <c r="E145" s="73"/>
      <c r="F145" s="73"/>
      <c r="G145" s="73"/>
      <c r="H145" s="73"/>
      <c r="I145" s="73"/>
    </row>
    <row r="146" spans="1:9" x14ac:dyDescent="0.2">
      <c r="A146" s="73"/>
      <c r="B146" s="73"/>
      <c r="C146" s="73"/>
      <c r="D146" s="73"/>
      <c r="E146" s="73"/>
      <c r="F146" s="73"/>
      <c r="G146" s="73"/>
      <c r="H146" s="73"/>
      <c r="I146" s="73"/>
    </row>
    <row r="147" spans="1:9" x14ac:dyDescent="0.2">
      <c r="A147" s="73"/>
      <c r="B147" s="73"/>
      <c r="C147" s="73"/>
      <c r="D147" s="73"/>
      <c r="E147" s="73"/>
      <c r="F147" s="73"/>
      <c r="G147" s="73"/>
      <c r="H147" s="73"/>
      <c r="I147" s="73"/>
    </row>
    <row r="148" spans="1:9" x14ac:dyDescent="0.2">
      <c r="A148" s="73"/>
      <c r="B148" s="73"/>
      <c r="C148" s="73"/>
      <c r="D148" s="73"/>
      <c r="E148" s="73"/>
      <c r="F148" s="73"/>
      <c r="G148" s="73"/>
      <c r="H148" s="73"/>
      <c r="I148" s="73"/>
    </row>
    <row r="149" spans="1:9" x14ac:dyDescent="0.2">
      <c r="A149" s="73"/>
      <c r="B149" s="73"/>
      <c r="C149" s="73"/>
      <c r="D149" s="73"/>
      <c r="E149" s="73"/>
      <c r="F149" s="73"/>
      <c r="G149" s="73"/>
      <c r="H149" s="73"/>
      <c r="I149" s="73"/>
    </row>
    <row r="150" spans="1:9" x14ac:dyDescent="0.2">
      <c r="A150" s="73"/>
      <c r="B150" s="73"/>
      <c r="C150" s="73"/>
      <c r="D150" s="73"/>
      <c r="E150" s="73"/>
      <c r="F150" s="73"/>
      <c r="G150" s="73"/>
      <c r="H150" s="73"/>
      <c r="I150" s="73"/>
    </row>
    <row r="151" spans="1:9" x14ac:dyDescent="0.2">
      <c r="A151" s="73"/>
      <c r="B151" s="73"/>
      <c r="C151" s="73"/>
      <c r="D151" s="73"/>
      <c r="E151" s="73"/>
      <c r="F151" s="73"/>
      <c r="G151" s="73"/>
      <c r="H151" s="73"/>
      <c r="I151" s="73"/>
    </row>
    <row r="152" spans="1:9" x14ac:dyDescent="0.2">
      <c r="A152" s="73"/>
      <c r="B152" s="73"/>
      <c r="C152" s="73"/>
      <c r="D152" s="73"/>
      <c r="E152" s="73"/>
      <c r="F152" s="73"/>
      <c r="G152" s="73"/>
      <c r="H152" s="73"/>
      <c r="I152" s="73"/>
    </row>
    <row r="153" spans="1:9" x14ac:dyDescent="0.2">
      <c r="A153" s="73"/>
      <c r="B153" s="73"/>
      <c r="C153" s="73"/>
      <c r="D153" s="73"/>
      <c r="E153" s="73"/>
      <c r="F153" s="73"/>
      <c r="G153" s="73"/>
      <c r="H153" s="73"/>
      <c r="I153" s="73"/>
    </row>
    <row r="154" spans="1:9" x14ac:dyDescent="0.2">
      <c r="A154" s="73"/>
      <c r="B154" s="73"/>
      <c r="C154" s="73"/>
      <c r="D154" s="73"/>
      <c r="E154" s="73"/>
      <c r="F154" s="73"/>
      <c r="G154" s="73"/>
      <c r="H154" s="73"/>
      <c r="I154" s="73"/>
    </row>
    <row r="155" spans="1:9" x14ac:dyDescent="0.2">
      <c r="A155" s="73"/>
      <c r="B155" s="73"/>
      <c r="C155" s="73"/>
      <c r="D155" s="73"/>
      <c r="E155" s="73"/>
      <c r="F155" s="73"/>
      <c r="G155" s="73"/>
      <c r="H155" s="73"/>
      <c r="I155" s="73"/>
    </row>
    <row r="156" spans="1:9" x14ac:dyDescent="0.2">
      <c r="A156" s="73"/>
      <c r="B156" s="73"/>
      <c r="C156" s="73"/>
      <c r="D156" s="73"/>
      <c r="E156" s="73"/>
      <c r="F156" s="73"/>
      <c r="G156" s="73"/>
      <c r="H156" s="73"/>
      <c r="I156" s="73"/>
    </row>
  </sheetData>
  <mergeCells count="21">
    <mergeCell ref="H12:H13"/>
    <mergeCell ref="I12:I13"/>
    <mergeCell ref="A119:I119"/>
    <mergeCell ref="B12:B13"/>
    <mergeCell ref="C12:C13"/>
    <mergeCell ref="D12:D13"/>
    <mergeCell ref="E12:E13"/>
    <mergeCell ref="F12:F13"/>
    <mergeCell ref="G12:G13"/>
    <mergeCell ref="A8:I8"/>
    <mergeCell ref="A9:I9"/>
    <mergeCell ref="B11:C11"/>
    <mergeCell ref="D11:E11"/>
    <mergeCell ref="F11:G11"/>
    <mergeCell ref="H11:I11"/>
    <mergeCell ref="A7:I7"/>
    <mergeCell ref="A2:I2"/>
    <mergeCell ref="A3:I3"/>
    <mergeCell ref="A4:I4"/>
    <mergeCell ref="A5:I5"/>
    <mergeCell ref="A6:I6"/>
  </mergeCells>
  <printOptions horizontalCentered="1"/>
  <pageMargins left="0.31496062992125984" right="0.19685039370078741" top="0.39370078740157483" bottom="0.23622047244094491" header="0" footer="0.23622047244094491"/>
  <pageSetup scale="64" firstPageNumber="73" fitToHeight="0" orientation="portrait" useFirstPageNumber="1" r:id="rId1"/>
  <headerFooter>
    <oddFooter>&amp;R&amp;P</oddFooter>
  </headerFooter>
  <rowBreaks count="1" manualBreakCount="1">
    <brk id="74" max="8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syncVertical="1" syncRef="A1" transitionEvaluation="1" codeName="Hoja58">
    <pageSetUpPr fitToPage="1"/>
  </sheetPr>
  <dimension ref="A1:K156"/>
  <sheetViews>
    <sheetView showGridLines="0" view="pageBreakPreview" zoomScale="70" zoomScaleNormal="77" zoomScaleSheetLayoutView="70" workbookViewId="0"/>
  </sheetViews>
  <sheetFormatPr baseColWidth="10" defaultColWidth="9.7109375" defaultRowHeight="12.75" x14ac:dyDescent="0.2"/>
  <cols>
    <col min="1" max="1" width="22.7109375" style="81" customWidth="1"/>
    <col min="2" max="3" width="17.140625" style="81" customWidth="1"/>
    <col min="4" max="5" width="16.85546875" style="81" customWidth="1"/>
    <col min="6" max="7" width="17.42578125" style="81" customWidth="1"/>
    <col min="8" max="9" width="16.85546875" style="81" customWidth="1"/>
    <col min="10" max="10" width="7.7109375" style="82" customWidth="1"/>
    <col min="11" max="11" width="3.7109375" style="82" customWidth="1"/>
    <col min="12" max="16384" width="9.7109375" style="82"/>
  </cols>
  <sheetData>
    <row r="1" spans="1:11" ht="5.0999999999999996" customHeight="1" x14ac:dyDescent="0.2">
      <c r="J1" s="74"/>
    </row>
    <row r="2" spans="1:11" ht="22.5" customHeight="1" x14ac:dyDescent="0.2">
      <c r="A2" s="690" t="s">
        <v>275</v>
      </c>
      <c r="B2" s="690"/>
      <c r="C2" s="690"/>
      <c r="D2" s="690"/>
      <c r="E2" s="690"/>
      <c r="F2" s="690"/>
      <c r="G2" s="690"/>
      <c r="H2" s="690"/>
      <c r="I2" s="690"/>
    </row>
    <row r="3" spans="1:11" ht="22.5" customHeight="1" x14ac:dyDescent="0.2">
      <c r="A3" s="690" t="s">
        <v>276</v>
      </c>
      <c r="B3" s="690"/>
      <c r="C3" s="690"/>
      <c r="D3" s="690"/>
      <c r="E3" s="690"/>
      <c r="F3" s="690"/>
      <c r="G3" s="690"/>
      <c r="H3" s="690"/>
      <c r="I3" s="690"/>
    </row>
    <row r="4" spans="1:11" s="83" customFormat="1" ht="5.0999999999999996" customHeight="1" x14ac:dyDescent="0.2">
      <c r="A4" s="691"/>
      <c r="B4" s="691"/>
      <c r="C4" s="691"/>
      <c r="D4" s="691"/>
      <c r="E4" s="691"/>
      <c r="F4" s="691"/>
      <c r="G4" s="691"/>
      <c r="H4" s="691"/>
      <c r="I4" s="691"/>
      <c r="J4" s="267"/>
    </row>
    <row r="5" spans="1:11" s="83" customFormat="1" ht="15" x14ac:dyDescent="0.25">
      <c r="A5" s="692" t="s">
        <v>284</v>
      </c>
      <c r="B5" s="692"/>
      <c r="C5" s="692"/>
      <c r="D5" s="692"/>
      <c r="E5" s="692"/>
      <c r="F5" s="692"/>
      <c r="G5" s="692"/>
      <c r="H5" s="692"/>
      <c r="I5" s="692"/>
    </row>
    <row r="6" spans="1:11" s="83" customFormat="1" ht="14.25" customHeight="1" x14ac:dyDescent="0.2">
      <c r="A6" s="663"/>
      <c r="B6" s="663"/>
      <c r="C6" s="663"/>
      <c r="D6" s="663"/>
      <c r="E6" s="663"/>
      <c r="F6" s="663"/>
      <c r="G6" s="663"/>
      <c r="H6" s="663"/>
      <c r="I6" s="663"/>
    </row>
    <row r="7" spans="1:11" s="83" customFormat="1" ht="15" x14ac:dyDescent="0.2">
      <c r="A7" s="689" t="s">
        <v>65</v>
      </c>
      <c r="B7" s="689"/>
      <c r="C7" s="689"/>
      <c r="D7" s="689"/>
      <c r="E7" s="689"/>
      <c r="F7" s="689"/>
      <c r="G7" s="689"/>
      <c r="H7" s="689"/>
      <c r="I7" s="689"/>
    </row>
    <row r="8" spans="1:11" s="83" customFormat="1" ht="5.0999999999999996" customHeight="1" x14ac:dyDescent="0.25">
      <c r="A8" s="693"/>
      <c r="B8" s="693"/>
      <c r="C8" s="693"/>
      <c r="D8" s="693"/>
      <c r="E8" s="693"/>
      <c r="F8" s="693"/>
      <c r="G8" s="693"/>
      <c r="H8" s="693"/>
      <c r="I8" s="693"/>
    </row>
    <row r="9" spans="1:11" s="83" customFormat="1" ht="15" x14ac:dyDescent="0.2">
      <c r="A9" s="689" t="s">
        <v>12</v>
      </c>
      <c r="B9" s="689"/>
      <c r="C9" s="689"/>
      <c r="D9" s="689"/>
      <c r="E9" s="689"/>
      <c r="F9" s="689"/>
      <c r="G9" s="689"/>
      <c r="H9" s="689"/>
      <c r="I9" s="689"/>
    </row>
    <row r="10" spans="1:11" s="83" customFormat="1" ht="5.0999999999999996" customHeight="1" thickBot="1" x14ac:dyDescent="0.25">
      <c r="A10" s="268"/>
      <c r="B10" s="250"/>
      <c r="C10" s="268"/>
      <c r="D10" s="250"/>
      <c r="E10" s="268"/>
      <c r="F10" s="250"/>
      <c r="G10" s="268"/>
      <c r="H10" s="250"/>
      <c r="I10" s="250"/>
    </row>
    <row r="11" spans="1:11" x14ac:dyDescent="0.2">
      <c r="A11" s="269" t="s">
        <v>277</v>
      </c>
      <c r="B11" s="694" t="s">
        <v>228</v>
      </c>
      <c r="C11" s="696"/>
      <c r="D11" s="697" t="s">
        <v>229</v>
      </c>
      <c r="E11" s="697"/>
      <c r="F11" s="694" t="s">
        <v>228</v>
      </c>
      <c r="G11" s="696"/>
      <c r="H11" s="695" t="s">
        <v>229</v>
      </c>
      <c r="I11" s="696"/>
      <c r="J11" s="74"/>
    </row>
    <row r="12" spans="1:11" x14ac:dyDescent="0.2">
      <c r="A12" s="270" t="s">
        <v>47</v>
      </c>
      <c r="B12" s="702" t="s">
        <v>230</v>
      </c>
      <c r="C12" s="706" t="s">
        <v>278</v>
      </c>
      <c r="D12" s="702" t="s">
        <v>230</v>
      </c>
      <c r="E12" s="706" t="s">
        <v>278</v>
      </c>
      <c r="F12" s="698" t="s">
        <v>279</v>
      </c>
      <c r="G12" s="700" t="s">
        <v>280</v>
      </c>
      <c r="H12" s="698" t="s">
        <v>279</v>
      </c>
      <c r="I12" s="700" t="s">
        <v>280</v>
      </c>
      <c r="J12" s="74"/>
      <c r="K12" s="74"/>
    </row>
    <row r="13" spans="1:11" ht="13.5" thickBot="1" x14ac:dyDescent="0.25">
      <c r="A13" s="271"/>
      <c r="B13" s="703"/>
      <c r="C13" s="707"/>
      <c r="D13" s="703"/>
      <c r="E13" s="707"/>
      <c r="F13" s="699"/>
      <c r="G13" s="701"/>
      <c r="H13" s="699"/>
      <c r="I13" s="701"/>
      <c r="J13" s="74"/>
    </row>
    <row r="14" spans="1:11" s="273" customFormat="1" ht="15" hidden="1" customHeight="1" x14ac:dyDescent="0.2">
      <c r="A14" s="272" t="s">
        <v>281</v>
      </c>
      <c r="B14" s="281">
        <v>0</v>
      </c>
      <c r="C14" s="283">
        <v>0</v>
      </c>
      <c r="D14" s="281">
        <v>0</v>
      </c>
      <c r="E14" s="283">
        <v>0</v>
      </c>
      <c r="F14" s="281">
        <v>0</v>
      </c>
      <c r="G14" s="291">
        <v>0</v>
      </c>
      <c r="H14" s="297">
        <v>0</v>
      </c>
      <c r="I14" s="291">
        <v>0</v>
      </c>
    </row>
    <row r="15" spans="1:11" s="273" customFormat="1" ht="15" hidden="1" customHeight="1" x14ac:dyDescent="0.2">
      <c r="A15" s="274">
        <v>1</v>
      </c>
      <c r="B15" s="281">
        <v>0</v>
      </c>
      <c r="C15" s="283">
        <v>0</v>
      </c>
      <c r="D15" s="281">
        <v>0</v>
      </c>
      <c r="E15" s="283">
        <v>0</v>
      </c>
      <c r="F15" s="281">
        <v>0</v>
      </c>
      <c r="G15" s="291">
        <v>0</v>
      </c>
      <c r="H15" s="297">
        <v>0</v>
      </c>
      <c r="I15" s="291">
        <v>0</v>
      </c>
    </row>
    <row r="16" spans="1:11" s="273" customFormat="1" ht="15" hidden="1" customHeight="1" x14ac:dyDescent="0.2">
      <c r="A16" s="274">
        <v>2</v>
      </c>
      <c r="B16" s="281">
        <v>0</v>
      </c>
      <c r="C16" s="283">
        <v>0</v>
      </c>
      <c r="D16" s="281">
        <v>0</v>
      </c>
      <c r="E16" s="283">
        <v>0</v>
      </c>
      <c r="F16" s="281">
        <v>0</v>
      </c>
      <c r="G16" s="291">
        <v>0</v>
      </c>
      <c r="H16" s="297">
        <v>0</v>
      </c>
      <c r="I16" s="291">
        <v>0</v>
      </c>
    </row>
    <row r="17" spans="1:9" s="273" customFormat="1" ht="15" hidden="1" customHeight="1" x14ac:dyDescent="0.2">
      <c r="A17" s="274">
        <v>3</v>
      </c>
      <c r="B17" s="281">
        <v>0</v>
      </c>
      <c r="C17" s="283">
        <v>0</v>
      </c>
      <c r="D17" s="281">
        <v>0</v>
      </c>
      <c r="E17" s="283">
        <v>0</v>
      </c>
      <c r="F17" s="281">
        <v>0</v>
      </c>
      <c r="G17" s="291">
        <v>0</v>
      </c>
      <c r="H17" s="297">
        <v>0</v>
      </c>
      <c r="I17" s="291">
        <v>0</v>
      </c>
    </row>
    <row r="18" spans="1:9" s="273" customFormat="1" ht="15" hidden="1" customHeight="1" x14ac:dyDescent="0.2">
      <c r="A18" s="274">
        <v>4</v>
      </c>
      <c r="B18" s="281">
        <v>0</v>
      </c>
      <c r="C18" s="283">
        <v>0</v>
      </c>
      <c r="D18" s="281">
        <v>0</v>
      </c>
      <c r="E18" s="283">
        <v>0</v>
      </c>
      <c r="F18" s="281">
        <v>0</v>
      </c>
      <c r="G18" s="291">
        <v>0</v>
      </c>
      <c r="H18" s="297">
        <v>0</v>
      </c>
      <c r="I18" s="291">
        <v>0</v>
      </c>
    </row>
    <row r="19" spans="1:9" s="273" customFormat="1" ht="15" hidden="1" customHeight="1" x14ac:dyDescent="0.2">
      <c r="A19" s="274">
        <v>5</v>
      </c>
      <c r="B19" s="281">
        <v>0</v>
      </c>
      <c r="C19" s="283">
        <v>0</v>
      </c>
      <c r="D19" s="281">
        <v>0</v>
      </c>
      <c r="E19" s="283">
        <v>0</v>
      </c>
      <c r="F19" s="281">
        <v>0</v>
      </c>
      <c r="G19" s="291">
        <v>0</v>
      </c>
      <c r="H19" s="297">
        <v>0</v>
      </c>
      <c r="I19" s="291">
        <v>0</v>
      </c>
    </row>
    <row r="20" spans="1:9" s="273" customFormat="1" ht="15" hidden="1" customHeight="1" x14ac:dyDescent="0.2">
      <c r="A20" s="274">
        <v>6</v>
      </c>
      <c r="B20" s="281">
        <v>0</v>
      </c>
      <c r="C20" s="283">
        <v>0</v>
      </c>
      <c r="D20" s="281">
        <v>0</v>
      </c>
      <c r="E20" s="283">
        <v>0</v>
      </c>
      <c r="F20" s="281">
        <v>0</v>
      </c>
      <c r="G20" s="291">
        <v>0</v>
      </c>
      <c r="H20" s="297">
        <v>0</v>
      </c>
      <c r="I20" s="291">
        <v>0</v>
      </c>
    </row>
    <row r="21" spans="1:9" s="273" customFormat="1" ht="15" hidden="1" customHeight="1" x14ac:dyDescent="0.2">
      <c r="A21" s="274">
        <v>7</v>
      </c>
      <c r="B21" s="281">
        <v>0</v>
      </c>
      <c r="C21" s="283">
        <v>0</v>
      </c>
      <c r="D21" s="281">
        <v>0</v>
      </c>
      <c r="E21" s="283">
        <v>0</v>
      </c>
      <c r="F21" s="281">
        <v>0</v>
      </c>
      <c r="G21" s="291">
        <v>0</v>
      </c>
      <c r="H21" s="297">
        <v>0</v>
      </c>
      <c r="I21" s="291">
        <v>0</v>
      </c>
    </row>
    <row r="22" spans="1:9" s="273" customFormat="1" ht="15" hidden="1" customHeight="1" x14ac:dyDescent="0.2">
      <c r="A22" s="274">
        <v>8</v>
      </c>
      <c r="B22" s="281">
        <v>0</v>
      </c>
      <c r="C22" s="283">
        <v>0</v>
      </c>
      <c r="D22" s="281">
        <v>0</v>
      </c>
      <c r="E22" s="283">
        <v>0</v>
      </c>
      <c r="F22" s="281">
        <v>0</v>
      </c>
      <c r="G22" s="291">
        <v>0</v>
      </c>
      <c r="H22" s="297">
        <v>0</v>
      </c>
      <c r="I22" s="291">
        <v>0</v>
      </c>
    </row>
    <row r="23" spans="1:9" s="273" customFormat="1" ht="15" hidden="1" customHeight="1" x14ac:dyDescent="0.2">
      <c r="A23" s="274">
        <v>9</v>
      </c>
      <c r="B23" s="281">
        <v>0</v>
      </c>
      <c r="C23" s="283">
        <v>0</v>
      </c>
      <c r="D23" s="281">
        <v>0</v>
      </c>
      <c r="E23" s="283">
        <v>0</v>
      </c>
      <c r="F23" s="281">
        <v>0</v>
      </c>
      <c r="G23" s="291">
        <v>0</v>
      </c>
      <c r="H23" s="297">
        <v>0</v>
      </c>
      <c r="I23" s="291">
        <v>0</v>
      </c>
    </row>
    <row r="24" spans="1:9" s="273" customFormat="1" ht="15" hidden="1" customHeight="1" x14ac:dyDescent="0.2">
      <c r="A24" s="274">
        <v>10</v>
      </c>
      <c r="B24" s="281">
        <v>0</v>
      </c>
      <c r="C24" s="283">
        <v>0</v>
      </c>
      <c r="D24" s="281">
        <v>0</v>
      </c>
      <c r="E24" s="283">
        <v>0</v>
      </c>
      <c r="F24" s="281">
        <v>0</v>
      </c>
      <c r="G24" s="291">
        <v>0</v>
      </c>
      <c r="H24" s="297">
        <v>0</v>
      </c>
      <c r="I24" s="291">
        <v>0</v>
      </c>
    </row>
    <row r="25" spans="1:9" s="273" customFormat="1" ht="15" hidden="1" customHeight="1" x14ac:dyDescent="0.2">
      <c r="A25" s="274">
        <v>11</v>
      </c>
      <c r="B25" s="281">
        <v>0</v>
      </c>
      <c r="C25" s="283">
        <v>0</v>
      </c>
      <c r="D25" s="281">
        <v>0</v>
      </c>
      <c r="E25" s="283">
        <v>0</v>
      </c>
      <c r="F25" s="281">
        <v>0</v>
      </c>
      <c r="G25" s="291">
        <v>0</v>
      </c>
      <c r="H25" s="297">
        <v>0</v>
      </c>
      <c r="I25" s="291">
        <v>0</v>
      </c>
    </row>
    <row r="26" spans="1:9" s="273" customFormat="1" ht="15" hidden="1" customHeight="1" x14ac:dyDescent="0.2">
      <c r="A26" s="274">
        <v>12</v>
      </c>
      <c r="B26" s="281">
        <v>0</v>
      </c>
      <c r="C26" s="283">
        <v>0</v>
      </c>
      <c r="D26" s="281">
        <v>0</v>
      </c>
      <c r="E26" s="283">
        <v>0</v>
      </c>
      <c r="F26" s="281">
        <v>0</v>
      </c>
      <c r="G26" s="291">
        <v>0</v>
      </c>
      <c r="H26" s="297">
        <v>0</v>
      </c>
      <c r="I26" s="291">
        <v>0</v>
      </c>
    </row>
    <row r="27" spans="1:9" s="273" customFormat="1" ht="15" hidden="1" customHeight="1" x14ac:dyDescent="0.2">
      <c r="A27" s="274">
        <v>13</v>
      </c>
      <c r="B27" s="281">
        <v>0</v>
      </c>
      <c r="C27" s="283">
        <v>0</v>
      </c>
      <c r="D27" s="281">
        <v>0</v>
      </c>
      <c r="E27" s="283">
        <v>0</v>
      </c>
      <c r="F27" s="281">
        <v>0</v>
      </c>
      <c r="G27" s="291">
        <v>0</v>
      </c>
      <c r="H27" s="297">
        <v>0</v>
      </c>
      <c r="I27" s="291">
        <v>0</v>
      </c>
    </row>
    <row r="28" spans="1:9" s="273" customFormat="1" ht="15" hidden="1" customHeight="1" x14ac:dyDescent="0.2">
      <c r="A28" s="274">
        <v>14</v>
      </c>
      <c r="B28" s="281">
        <v>0</v>
      </c>
      <c r="C28" s="283">
        <v>0</v>
      </c>
      <c r="D28" s="281">
        <v>0</v>
      </c>
      <c r="E28" s="283">
        <v>0</v>
      </c>
      <c r="F28" s="281">
        <v>0</v>
      </c>
      <c r="G28" s="291">
        <v>0</v>
      </c>
      <c r="H28" s="297">
        <v>0</v>
      </c>
      <c r="I28" s="291">
        <v>0</v>
      </c>
    </row>
    <row r="29" spans="1:9" s="273" customFormat="1" ht="15" hidden="1" customHeight="1" x14ac:dyDescent="0.2">
      <c r="A29" s="274">
        <v>15</v>
      </c>
      <c r="B29" s="281">
        <v>0</v>
      </c>
      <c r="C29" s="283">
        <v>0</v>
      </c>
      <c r="D29" s="281">
        <v>0</v>
      </c>
      <c r="E29" s="283">
        <v>0</v>
      </c>
      <c r="F29" s="281">
        <v>0</v>
      </c>
      <c r="G29" s="291">
        <v>0</v>
      </c>
      <c r="H29" s="297">
        <v>0</v>
      </c>
      <c r="I29" s="291">
        <v>0</v>
      </c>
    </row>
    <row r="30" spans="1:9" s="273" customFormat="1" ht="15" hidden="1" customHeight="1" x14ac:dyDescent="0.2">
      <c r="A30" s="274"/>
      <c r="B30" s="275"/>
      <c r="C30" s="277"/>
      <c r="D30" s="275"/>
      <c r="E30" s="279"/>
      <c r="F30" s="275"/>
      <c r="G30" s="277"/>
      <c r="H30" s="276"/>
      <c r="I30" s="277"/>
    </row>
    <row r="31" spans="1:9" s="273" customFormat="1" ht="20.25" customHeight="1" x14ac:dyDescent="0.2">
      <c r="A31" s="280" t="s">
        <v>66</v>
      </c>
      <c r="B31" s="454">
        <f>SUM(B14:B29)</f>
        <v>0</v>
      </c>
      <c r="C31" s="469">
        <f t="shared" ref="C31:I31" si="0">SUM(C14:C29)</f>
        <v>0</v>
      </c>
      <c r="D31" s="454">
        <f t="shared" si="0"/>
        <v>0</v>
      </c>
      <c r="E31" s="456">
        <f t="shared" si="0"/>
        <v>0</v>
      </c>
      <c r="F31" s="454">
        <f t="shared" si="0"/>
        <v>0</v>
      </c>
      <c r="G31" s="469">
        <f t="shared" si="0"/>
        <v>0</v>
      </c>
      <c r="H31" s="470">
        <f t="shared" si="0"/>
        <v>0</v>
      </c>
      <c r="I31" s="469">
        <f t="shared" si="0"/>
        <v>0</v>
      </c>
    </row>
    <row r="32" spans="1:9" s="273" customFormat="1" ht="20.25" customHeight="1" x14ac:dyDescent="0.2">
      <c r="A32" s="284">
        <v>16</v>
      </c>
      <c r="B32" s="457">
        <v>0</v>
      </c>
      <c r="C32" s="471">
        <v>0</v>
      </c>
      <c r="D32" s="457">
        <v>0</v>
      </c>
      <c r="E32" s="459">
        <v>0</v>
      </c>
      <c r="F32" s="457">
        <v>0</v>
      </c>
      <c r="G32" s="471">
        <v>0</v>
      </c>
      <c r="H32" s="472">
        <v>0</v>
      </c>
      <c r="I32" s="471">
        <v>0</v>
      </c>
    </row>
    <row r="33" spans="1:9" s="273" customFormat="1" ht="20.25" customHeight="1" x14ac:dyDescent="0.2">
      <c r="A33" s="280">
        <v>17</v>
      </c>
      <c r="B33" s="454">
        <v>0</v>
      </c>
      <c r="C33" s="469">
        <v>0</v>
      </c>
      <c r="D33" s="454">
        <v>0</v>
      </c>
      <c r="E33" s="456">
        <v>0</v>
      </c>
      <c r="F33" s="454">
        <v>0</v>
      </c>
      <c r="G33" s="469">
        <v>0</v>
      </c>
      <c r="H33" s="470">
        <v>0</v>
      </c>
      <c r="I33" s="469">
        <v>0</v>
      </c>
    </row>
    <row r="34" spans="1:9" s="273" customFormat="1" ht="20.25" customHeight="1" x14ac:dyDescent="0.2">
      <c r="A34" s="284">
        <v>18</v>
      </c>
      <c r="B34" s="457">
        <v>0</v>
      </c>
      <c r="C34" s="471">
        <v>0</v>
      </c>
      <c r="D34" s="457">
        <v>0</v>
      </c>
      <c r="E34" s="459">
        <v>0</v>
      </c>
      <c r="F34" s="457">
        <v>0</v>
      </c>
      <c r="G34" s="471">
        <v>0</v>
      </c>
      <c r="H34" s="472">
        <v>0</v>
      </c>
      <c r="I34" s="471">
        <v>0</v>
      </c>
    </row>
    <row r="35" spans="1:9" s="273" customFormat="1" ht="20.25" customHeight="1" x14ac:dyDescent="0.2">
      <c r="A35" s="280">
        <v>19</v>
      </c>
      <c r="B35" s="454">
        <v>0</v>
      </c>
      <c r="C35" s="469">
        <v>0</v>
      </c>
      <c r="D35" s="454">
        <v>0</v>
      </c>
      <c r="E35" s="456">
        <v>0</v>
      </c>
      <c r="F35" s="454">
        <v>0</v>
      </c>
      <c r="G35" s="469">
        <v>0</v>
      </c>
      <c r="H35" s="470">
        <v>0</v>
      </c>
      <c r="I35" s="469">
        <v>0</v>
      </c>
    </row>
    <row r="36" spans="1:9" s="273" customFormat="1" ht="20.25" customHeight="1" x14ac:dyDescent="0.2">
      <c r="A36" s="284">
        <v>20</v>
      </c>
      <c r="B36" s="457">
        <v>0</v>
      </c>
      <c r="C36" s="471">
        <v>0</v>
      </c>
      <c r="D36" s="457">
        <v>0</v>
      </c>
      <c r="E36" s="459">
        <v>0</v>
      </c>
      <c r="F36" s="457">
        <v>0</v>
      </c>
      <c r="G36" s="471">
        <v>0</v>
      </c>
      <c r="H36" s="472">
        <v>0</v>
      </c>
      <c r="I36" s="471">
        <v>0</v>
      </c>
    </row>
    <row r="37" spans="1:9" s="273" customFormat="1" ht="20.25" customHeight="1" x14ac:dyDescent="0.2">
      <c r="A37" s="280">
        <v>21</v>
      </c>
      <c r="B37" s="454">
        <v>0</v>
      </c>
      <c r="C37" s="469">
        <v>0</v>
      </c>
      <c r="D37" s="454">
        <v>0</v>
      </c>
      <c r="E37" s="456">
        <v>0</v>
      </c>
      <c r="F37" s="454">
        <v>0</v>
      </c>
      <c r="G37" s="469">
        <v>0</v>
      </c>
      <c r="H37" s="470">
        <v>0</v>
      </c>
      <c r="I37" s="469">
        <v>0</v>
      </c>
    </row>
    <row r="38" spans="1:9" s="273" customFormat="1" ht="20.25" customHeight="1" x14ac:dyDescent="0.2">
      <c r="A38" s="284">
        <v>22</v>
      </c>
      <c r="B38" s="457">
        <v>0</v>
      </c>
      <c r="C38" s="471">
        <v>0</v>
      </c>
      <c r="D38" s="457">
        <v>0</v>
      </c>
      <c r="E38" s="459">
        <v>0</v>
      </c>
      <c r="F38" s="457">
        <v>0</v>
      </c>
      <c r="G38" s="471">
        <v>0</v>
      </c>
      <c r="H38" s="472">
        <v>0</v>
      </c>
      <c r="I38" s="471">
        <v>0</v>
      </c>
    </row>
    <row r="39" spans="1:9" s="273" customFormat="1" ht="20.25" customHeight="1" x14ac:dyDescent="0.2">
      <c r="A39" s="280">
        <v>23</v>
      </c>
      <c r="B39" s="454">
        <v>0</v>
      </c>
      <c r="C39" s="469">
        <v>0</v>
      </c>
      <c r="D39" s="454">
        <v>0</v>
      </c>
      <c r="E39" s="456">
        <v>0</v>
      </c>
      <c r="F39" s="454">
        <v>0</v>
      </c>
      <c r="G39" s="469">
        <v>0</v>
      </c>
      <c r="H39" s="470">
        <v>0</v>
      </c>
      <c r="I39" s="469">
        <v>0</v>
      </c>
    </row>
    <row r="40" spans="1:9" s="273" customFormat="1" ht="20.25" customHeight="1" x14ac:dyDescent="0.2">
      <c r="A40" s="284">
        <v>24</v>
      </c>
      <c r="B40" s="457">
        <v>0</v>
      </c>
      <c r="C40" s="471">
        <v>0</v>
      </c>
      <c r="D40" s="457">
        <v>0</v>
      </c>
      <c r="E40" s="459">
        <v>0</v>
      </c>
      <c r="F40" s="457">
        <v>0</v>
      </c>
      <c r="G40" s="471">
        <v>0</v>
      </c>
      <c r="H40" s="472">
        <v>0</v>
      </c>
      <c r="I40" s="471">
        <v>0</v>
      </c>
    </row>
    <row r="41" spans="1:9" s="273" customFormat="1" ht="20.25" customHeight="1" x14ac:dyDescent="0.2">
      <c r="A41" s="280">
        <v>25</v>
      </c>
      <c r="B41" s="454">
        <v>0</v>
      </c>
      <c r="C41" s="469">
        <v>0</v>
      </c>
      <c r="D41" s="454">
        <v>0</v>
      </c>
      <c r="E41" s="456">
        <v>0</v>
      </c>
      <c r="F41" s="454">
        <v>0</v>
      </c>
      <c r="G41" s="469">
        <v>0</v>
      </c>
      <c r="H41" s="470">
        <v>0</v>
      </c>
      <c r="I41" s="469">
        <v>0</v>
      </c>
    </row>
    <row r="42" spans="1:9" s="273" customFormat="1" ht="20.25" customHeight="1" x14ac:dyDescent="0.2">
      <c r="A42" s="284">
        <v>26</v>
      </c>
      <c r="B42" s="457">
        <v>0</v>
      </c>
      <c r="C42" s="471">
        <v>0</v>
      </c>
      <c r="D42" s="457">
        <v>0</v>
      </c>
      <c r="E42" s="459">
        <v>0</v>
      </c>
      <c r="F42" s="457">
        <v>0</v>
      </c>
      <c r="G42" s="471">
        <v>0</v>
      </c>
      <c r="H42" s="472">
        <v>0</v>
      </c>
      <c r="I42" s="471">
        <v>0</v>
      </c>
    </row>
    <row r="43" spans="1:9" s="273" customFormat="1" ht="20.25" customHeight="1" x14ac:dyDescent="0.2">
      <c r="A43" s="280">
        <v>27</v>
      </c>
      <c r="B43" s="454">
        <v>0</v>
      </c>
      <c r="C43" s="469">
        <v>0</v>
      </c>
      <c r="D43" s="454">
        <v>0</v>
      </c>
      <c r="E43" s="456">
        <v>0</v>
      </c>
      <c r="F43" s="454">
        <v>0</v>
      </c>
      <c r="G43" s="469">
        <v>0</v>
      </c>
      <c r="H43" s="470">
        <v>0</v>
      </c>
      <c r="I43" s="469">
        <v>0</v>
      </c>
    </row>
    <row r="44" spans="1:9" s="273" customFormat="1" ht="20.25" customHeight="1" x14ac:dyDescent="0.2">
      <c r="A44" s="284">
        <v>28</v>
      </c>
      <c r="B44" s="457">
        <v>0</v>
      </c>
      <c r="C44" s="471">
        <v>0</v>
      </c>
      <c r="D44" s="457">
        <v>0</v>
      </c>
      <c r="E44" s="459">
        <v>0</v>
      </c>
      <c r="F44" s="457">
        <v>0</v>
      </c>
      <c r="G44" s="471">
        <v>0</v>
      </c>
      <c r="H44" s="472">
        <v>0</v>
      </c>
      <c r="I44" s="471">
        <v>0</v>
      </c>
    </row>
    <row r="45" spans="1:9" s="273" customFormat="1" ht="20.25" customHeight="1" x14ac:dyDescent="0.2">
      <c r="A45" s="280">
        <v>29</v>
      </c>
      <c r="B45" s="454">
        <v>0</v>
      </c>
      <c r="C45" s="469">
        <v>0</v>
      </c>
      <c r="D45" s="454">
        <v>0</v>
      </c>
      <c r="E45" s="456">
        <v>0</v>
      </c>
      <c r="F45" s="454">
        <v>0</v>
      </c>
      <c r="G45" s="469">
        <v>0</v>
      </c>
      <c r="H45" s="470">
        <v>0</v>
      </c>
      <c r="I45" s="469">
        <v>0</v>
      </c>
    </row>
    <row r="46" spans="1:9" s="273" customFormat="1" ht="20.25" customHeight="1" x14ac:dyDescent="0.2">
      <c r="A46" s="284">
        <v>30</v>
      </c>
      <c r="B46" s="457">
        <v>0</v>
      </c>
      <c r="C46" s="471">
        <v>0</v>
      </c>
      <c r="D46" s="457">
        <v>0</v>
      </c>
      <c r="E46" s="459">
        <v>0</v>
      </c>
      <c r="F46" s="457">
        <v>0</v>
      </c>
      <c r="G46" s="471">
        <v>0</v>
      </c>
      <c r="H46" s="472">
        <v>0</v>
      </c>
      <c r="I46" s="471">
        <v>0</v>
      </c>
    </row>
    <row r="47" spans="1:9" s="273" customFormat="1" ht="20.25" customHeight="1" x14ac:dyDescent="0.2">
      <c r="A47" s="280">
        <v>31</v>
      </c>
      <c r="B47" s="454">
        <v>0</v>
      </c>
      <c r="C47" s="469">
        <v>0</v>
      </c>
      <c r="D47" s="454">
        <v>0</v>
      </c>
      <c r="E47" s="456">
        <v>0</v>
      </c>
      <c r="F47" s="454">
        <v>0</v>
      </c>
      <c r="G47" s="469">
        <v>0</v>
      </c>
      <c r="H47" s="470">
        <v>0</v>
      </c>
      <c r="I47" s="469">
        <v>0</v>
      </c>
    </row>
    <row r="48" spans="1:9" s="273" customFormat="1" ht="20.25" customHeight="1" x14ac:dyDescent="0.2">
      <c r="A48" s="284">
        <v>32</v>
      </c>
      <c r="B48" s="457">
        <v>0</v>
      </c>
      <c r="C48" s="471">
        <v>0</v>
      </c>
      <c r="D48" s="457">
        <v>0</v>
      </c>
      <c r="E48" s="459">
        <v>0</v>
      </c>
      <c r="F48" s="457">
        <v>0</v>
      </c>
      <c r="G48" s="471">
        <v>0</v>
      </c>
      <c r="H48" s="472">
        <v>0</v>
      </c>
      <c r="I48" s="471">
        <v>0</v>
      </c>
    </row>
    <row r="49" spans="1:9" s="273" customFormat="1" ht="20.25" customHeight="1" x14ac:dyDescent="0.2">
      <c r="A49" s="280">
        <v>33</v>
      </c>
      <c r="B49" s="454">
        <v>0</v>
      </c>
      <c r="C49" s="469">
        <v>0</v>
      </c>
      <c r="D49" s="454">
        <v>0</v>
      </c>
      <c r="E49" s="456">
        <v>0</v>
      </c>
      <c r="F49" s="454">
        <v>0</v>
      </c>
      <c r="G49" s="469">
        <v>0</v>
      </c>
      <c r="H49" s="470">
        <v>0</v>
      </c>
      <c r="I49" s="469">
        <v>0</v>
      </c>
    </row>
    <row r="50" spans="1:9" s="273" customFormat="1" ht="20.25" customHeight="1" x14ac:dyDescent="0.2">
      <c r="A50" s="284">
        <v>34</v>
      </c>
      <c r="B50" s="457">
        <v>0</v>
      </c>
      <c r="C50" s="471">
        <v>0</v>
      </c>
      <c r="D50" s="457">
        <v>0</v>
      </c>
      <c r="E50" s="459">
        <v>0</v>
      </c>
      <c r="F50" s="457">
        <v>0</v>
      </c>
      <c r="G50" s="471">
        <v>0</v>
      </c>
      <c r="H50" s="472">
        <v>0</v>
      </c>
      <c r="I50" s="471">
        <v>0</v>
      </c>
    </row>
    <row r="51" spans="1:9" s="273" customFormat="1" ht="20.25" customHeight="1" x14ac:dyDescent="0.2">
      <c r="A51" s="280">
        <v>35</v>
      </c>
      <c r="B51" s="454">
        <v>0</v>
      </c>
      <c r="C51" s="469">
        <v>0</v>
      </c>
      <c r="D51" s="454">
        <v>0</v>
      </c>
      <c r="E51" s="456">
        <v>0</v>
      </c>
      <c r="F51" s="454">
        <v>0</v>
      </c>
      <c r="G51" s="469">
        <v>0</v>
      </c>
      <c r="H51" s="470">
        <v>0</v>
      </c>
      <c r="I51" s="469">
        <v>0</v>
      </c>
    </row>
    <row r="52" spans="1:9" s="273" customFormat="1" ht="20.25" customHeight="1" x14ac:dyDescent="0.2">
      <c r="A52" s="284">
        <v>36</v>
      </c>
      <c r="B52" s="457">
        <v>0</v>
      </c>
      <c r="C52" s="471">
        <v>0</v>
      </c>
      <c r="D52" s="457">
        <v>0</v>
      </c>
      <c r="E52" s="459">
        <v>0</v>
      </c>
      <c r="F52" s="457">
        <v>0</v>
      </c>
      <c r="G52" s="471">
        <v>0</v>
      </c>
      <c r="H52" s="472">
        <v>0</v>
      </c>
      <c r="I52" s="471">
        <v>0</v>
      </c>
    </row>
    <row r="53" spans="1:9" s="273" customFormat="1" ht="20.25" customHeight="1" x14ac:dyDescent="0.2">
      <c r="A53" s="280">
        <v>37</v>
      </c>
      <c r="B53" s="454">
        <v>0</v>
      </c>
      <c r="C53" s="469">
        <v>0</v>
      </c>
      <c r="D53" s="454">
        <v>0</v>
      </c>
      <c r="E53" s="456">
        <v>0</v>
      </c>
      <c r="F53" s="454">
        <v>0</v>
      </c>
      <c r="G53" s="469">
        <v>0</v>
      </c>
      <c r="H53" s="470">
        <v>0</v>
      </c>
      <c r="I53" s="469">
        <v>0</v>
      </c>
    </row>
    <row r="54" spans="1:9" s="273" customFormat="1" ht="20.25" customHeight="1" x14ac:dyDescent="0.2">
      <c r="A54" s="284">
        <v>38</v>
      </c>
      <c r="B54" s="457">
        <v>0</v>
      </c>
      <c r="C54" s="471">
        <v>0</v>
      </c>
      <c r="D54" s="457">
        <v>0</v>
      </c>
      <c r="E54" s="459">
        <v>0</v>
      </c>
      <c r="F54" s="457">
        <v>0</v>
      </c>
      <c r="G54" s="471">
        <v>0</v>
      </c>
      <c r="H54" s="472">
        <v>0</v>
      </c>
      <c r="I54" s="471">
        <v>0</v>
      </c>
    </row>
    <row r="55" spans="1:9" s="273" customFormat="1" ht="20.25" customHeight="1" x14ac:dyDescent="0.2">
      <c r="A55" s="280">
        <v>39</v>
      </c>
      <c r="B55" s="454">
        <v>0</v>
      </c>
      <c r="C55" s="469">
        <v>0</v>
      </c>
      <c r="D55" s="454">
        <v>0</v>
      </c>
      <c r="E55" s="456">
        <v>0</v>
      </c>
      <c r="F55" s="454">
        <v>0</v>
      </c>
      <c r="G55" s="469">
        <v>0</v>
      </c>
      <c r="H55" s="470">
        <v>0</v>
      </c>
      <c r="I55" s="469">
        <v>0</v>
      </c>
    </row>
    <row r="56" spans="1:9" s="273" customFormat="1" ht="20.25" customHeight="1" x14ac:dyDescent="0.2">
      <c r="A56" s="284">
        <v>40</v>
      </c>
      <c r="B56" s="457">
        <v>0</v>
      </c>
      <c r="C56" s="471">
        <v>0</v>
      </c>
      <c r="D56" s="457">
        <v>0</v>
      </c>
      <c r="E56" s="459">
        <v>0</v>
      </c>
      <c r="F56" s="457">
        <v>0</v>
      </c>
      <c r="G56" s="471">
        <v>0</v>
      </c>
      <c r="H56" s="472">
        <v>0</v>
      </c>
      <c r="I56" s="471">
        <v>0</v>
      </c>
    </row>
    <row r="57" spans="1:9" s="273" customFormat="1" ht="20.25" customHeight="1" x14ac:dyDescent="0.2">
      <c r="A57" s="280">
        <v>41</v>
      </c>
      <c r="B57" s="454">
        <v>0</v>
      </c>
      <c r="C57" s="469">
        <v>0</v>
      </c>
      <c r="D57" s="454">
        <v>0</v>
      </c>
      <c r="E57" s="456">
        <v>0</v>
      </c>
      <c r="F57" s="454">
        <v>0</v>
      </c>
      <c r="G57" s="469">
        <v>0</v>
      </c>
      <c r="H57" s="470">
        <v>0</v>
      </c>
      <c r="I57" s="469">
        <v>0</v>
      </c>
    </row>
    <row r="58" spans="1:9" s="273" customFormat="1" ht="20.25" customHeight="1" x14ac:dyDescent="0.2">
      <c r="A58" s="284">
        <v>42</v>
      </c>
      <c r="B58" s="457">
        <v>0</v>
      </c>
      <c r="C58" s="471">
        <v>0</v>
      </c>
      <c r="D58" s="457">
        <v>0</v>
      </c>
      <c r="E58" s="459">
        <v>0</v>
      </c>
      <c r="F58" s="457">
        <v>0</v>
      </c>
      <c r="G58" s="471">
        <v>0</v>
      </c>
      <c r="H58" s="472">
        <v>0</v>
      </c>
      <c r="I58" s="471">
        <v>0</v>
      </c>
    </row>
    <row r="59" spans="1:9" s="273" customFormat="1" ht="20.25" customHeight="1" x14ac:dyDescent="0.2">
      <c r="A59" s="280">
        <v>43</v>
      </c>
      <c r="B59" s="454">
        <v>34914</v>
      </c>
      <c r="C59" s="469">
        <v>0</v>
      </c>
      <c r="D59" s="454">
        <v>0</v>
      </c>
      <c r="E59" s="456">
        <v>0</v>
      </c>
      <c r="F59" s="454">
        <v>0</v>
      </c>
      <c r="G59" s="469">
        <v>0</v>
      </c>
      <c r="H59" s="470">
        <v>0</v>
      </c>
      <c r="I59" s="469">
        <v>0</v>
      </c>
    </row>
    <row r="60" spans="1:9" s="273" customFormat="1" ht="20.25" customHeight="1" x14ac:dyDescent="0.2">
      <c r="A60" s="284">
        <v>44</v>
      </c>
      <c r="B60" s="457">
        <v>0</v>
      </c>
      <c r="C60" s="471">
        <v>0</v>
      </c>
      <c r="D60" s="457">
        <v>0</v>
      </c>
      <c r="E60" s="459">
        <v>0</v>
      </c>
      <c r="F60" s="457">
        <v>0</v>
      </c>
      <c r="G60" s="471">
        <v>0</v>
      </c>
      <c r="H60" s="472">
        <v>0</v>
      </c>
      <c r="I60" s="471">
        <v>0</v>
      </c>
    </row>
    <row r="61" spans="1:9" s="273" customFormat="1" ht="20.25" customHeight="1" x14ac:dyDescent="0.2">
      <c r="A61" s="280">
        <v>45</v>
      </c>
      <c r="B61" s="454">
        <v>0</v>
      </c>
      <c r="C61" s="469">
        <v>0</v>
      </c>
      <c r="D61" s="454">
        <v>0</v>
      </c>
      <c r="E61" s="456">
        <v>0</v>
      </c>
      <c r="F61" s="454">
        <v>0</v>
      </c>
      <c r="G61" s="469">
        <v>0</v>
      </c>
      <c r="H61" s="470">
        <v>0</v>
      </c>
      <c r="I61" s="469">
        <v>0</v>
      </c>
    </row>
    <row r="62" spans="1:9" s="273" customFormat="1" ht="20.25" customHeight="1" x14ac:dyDescent="0.2">
      <c r="A62" s="284">
        <v>46</v>
      </c>
      <c r="B62" s="457">
        <v>44427</v>
      </c>
      <c r="C62" s="471">
        <v>0</v>
      </c>
      <c r="D62" s="457">
        <v>0</v>
      </c>
      <c r="E62" s="459">
        <v>0</v>
      </c>
      <c r="F62" s="457">
        <v>0</v>
      </c>
      <c r="G62" s="471">
        <v>0</v>
      </c>
      <c r="H62" s="472">
        <v>0</v>
      </c>
      <c r="I62" s="471">
        <v>0</v>
      </c>
    </row>
    <row r="63" spans="1:9" s="273" customFormat="1" ht="20.25" customHeight="1" x14ac:dyDescent="0.2">
      <c r="A63" s="280">
        <v>47</v>
      </c>
      <c r="B63" s="454">
        <v>0</v>
      </c>
      <c r="C63" s="469">
        <v>0</v>
      </c>
      <c r="D63" s="454">
        <v>0</v>
      </c>
      <c r="E63" s="456">
        <v>0</v>
      </c>
      <c r="F63" s="454">
        <v>0</v>
      </c>
      <c r="G63" s="469">
        <v>0</v>
      </c>
      <c r="H63" s="470">
        <v>0</v>
      </c>
      <c r="I63" s="469">
        <v>0</v>
      </c>
    </row>
    <row r="64" spans="1:9" s="273" customFormat="1" ht="20.25" customHeight="1" x14ac:dyDescent="0.2">
      <c r="A64" s="284">
        <v>48</v>
      </c>
      <c r="B64" s="457">
        <v>0</v>
      </c>
      <c r="C64" s="471">
        <v>0</v>
      </c>
      <c r="D64" s="457">
        <v>0</v>
      </c>
      <c r="E64" s="459">
        <v>0</v>
      </c>
      <c r="F64" s="457">
        <v>0</v>
      </c>
      <c r="G64" s="471">
        <v>0</v>
      </c>
      <c r="H64" s="472">
        <v>0</v>
      </c>
      <c r="I64" s="471">
        <v>0</v>
      </c>
    </row>
    <row r="65" spans="1:9" s="273" customFormat="1" ht="20.25" customHeight="1" x14ac:dyDescent="0.2">
      <c r="A65" s="280">
        <v>49</v>
      </c>
      <c r="B65" s="454">
        <v>61573</v>
      </c>
      <c r="C65" s="469">
        <v>0</v>
      </c>
      <c r="D65" s="454">
        <v>0</v>
      </c>
      <c r="E65" s="456">
        <v>0</v>
      </c>
      <c r="F65" s="454">
        <v>0</v>
      </c>
      <c r="G65" s="469">
        <v>0</v>
      </c>
      <c r="H65" s="470">
        <v>0</v>
      </c>
      <c r="I65" s="469">
        <v>0</v>
      </c>
    </row>
    <row r="66" spans="1:9" s="273" customFormat="1" ht="20.25" customHeight="1" x14ac:dyDescent="0.2">
      <c r="A66" s="284">
        <v>50</v>
      </c>
      <c r="B66" s="457">
        <v>176125</v>
      </c>
      <c r="C66" s="471">
        <v>0</v>
      </c>
      <c r="D66" s="457">
        <v>0</v>
      </c>
      <c r="E66" s="459">
        <v>0</v>
      </c>
      <c r="F66" s="457">
        <v>0</v>
      </c>
      <c r="G66" s="471">
        <v>0</v>
      </c>
      <c r="H66" s="472">
        <v>0</v>
      </c>
      <c r="I66" s="471">
        <v>0</v>
      </c>
    </row>
    <row r="67" spans="1:9" s="273" customFormat="1" ht="20.25" customHeight="1" x14ac:dyDescent="0.2">
      <c r="A67" s="280">
        <v>51</v>
      </c>
      <c r="B67" s="454">
        <v>107289</v>
      </c>
      <c r="C67" s="469">
        <v>0</v>
      </c>
      <c r="D67" s="454">
        <v>0</v>
      </c>
      <c r="E67" s="456">
        <v>0</v>
      </c>
      <c r="F67" s="454">
        <v>0</v>
      </c>
      <c r="G67" s="469">
        <v>0</v>
      </c>
      <c r="H67" s="470">
        <v>0</v>
      </c>
      <c r="I67" s="469">
        <v>0</v>
      </c>
    </row>
    <row r="68" spans="1:9" s="273" customFormat="1" ht="20.25" customHeight="1" x14ac:dyDescent="0.2">
      <c r="A68" s="284">
        <v>52</v>
      </c>
      <c r="B68" s="457">
        <v>286776</v>
      </c>
      <c r="C68" s="471">
        <v>0</v>
      </c>
      <c r="D68" s="457">
        <v>0</v>
      </c>
      <c r="E68" s="459">
        <v>0</v>
      </c>
      <c r="F68" s="457">
        <v>0</v>
      </c>
      <c r="G68" s="471">
        <v>0</v>
      </c>
      <c r="H68" s="472">
        <v>0</v>
      </c>
      <c r="I68" s="471">
        <v>0</v>
      </c>
    </row>
    <row r="69" spans="1:9" s="273" customFormat="1" ht="20.25" customHeight="1" x14ac:dyDescent="0.2">
      <c r="A69" s="280">
        <v>53</v>
      </c>
      <c r="B69" s="454">
        <v>182846</v>
      </c>
      <c r="C69" s="469">
        <v>0</v>
      </c>
      <c r="D69" s="454">
        <v>0</v>
      </c>
      <c r="E69" s="456">
        <v>0</v>
      </c>
      <c r="F69" s="454">
        <v>0</v>
      </c>
      <c r="G69" s="469">
        <v>0</v>
      </c>
      <c r="H69" s="470">
        <v>0</v>
      </c>
      <c r="I69" s="469">
        <v>0</v>
      </c>
    </row>
    <row r="70" spans="1:9" s="273" customFormat="1" ht="20.25" customHeight="1" x14ac:dyDescent="0.2">
      <c r="A70" s="284">
        <v>54</v>
      </c>
      <c r="B70" s="457">
        <v>146445</v>
      </c>
      <c r="C70" s="471">
        <v>0</v>
      </c>
      <c r="D70" s="457">
        <v>0</v>
      </c>
      <c r="E70" s="459">
        <v>0</v>
      </c>
      <c r="F70" s="457">
        <v>0</v>
      </c>
      <c r="G70" s="471">
        <v>0</v>
      </c>
      <c r="H70" s="472">
        <v>0</v>
      </c>
      <c r="I70" s="471">
        <v>0</v>
      </c>
    </row>
    <row r="71" spans="1:9" s="273" customFormat="1" ht="20.25" customHeight="1" x14ac:dyDescent="0.2">
      <c r="A71" s="280">
        <v>55</v>
      </c>
      <c r="B71" s="454">
        <v>203837</v>
      </c>
      <c r="C71" s="469">
        <v>0</v>
      </c>
      <c r="D71" s="454">
        <v>0</v>
      </c>
      <c r="E71" s="456">
        <v>0</v>
      </c>
      <c r="F71" s="454">
        <v>0</v>
      </c>
      <c r="G71" s="469">
        <v>0</v>
      </c>
      <c r="H71" s="470">
        <v>0</v>
      </c>
      <c r="I71" s="469">
        <v>0</v>
      </c>
    </row>
    <row r="72" spans="1:9" s="273" customFormat="1" ht="20.25" customHeight="1" x14ac:dyDescent="0.2">
      <c r="A72" s="284">
        <v>56</v>
      </c>
      <c r="B72" s="457">
        <v>333515</v>
      </c>
      <c r="C72" s="471">
        <v>0</v>
      </c>
      <c r="D72" s="457">
        <v>0</v>
      </c>
      <c r="E72" s="459">
        <v>0</v>
      </c>
      <c r="F72" s="457">
        <v>0</v>
      </c>
      <c r="G72" s="471">
        <v>0</v>
      </c>
      <c r="H72" s="472">
        <v>0</v>
      </c>
      <c r="I72" s="471">
        <v>163725.32</v>
      </c>
    </row>
    <row r="73" spans="1:9" s="273" customFormat="1" ht="20.25" customHeight="1" x14ac:dyDescent="0.2">
      <c r="A73" s="280">
        <v>57</v>
      </c>
      <c r="B73" s="454">
        <v>439108</v>
      </c>
      <c r="C73" s="469">
        <v>0</v>
      </c>
      <c r="D73" s="454">
        <v>0</v>
      </c>
      <c r="E73" s="456">
        <v>0</v>
      </c>
      <c r="F73" s="454">
        <v>0</v>
      </c>
      <c r="G73" s="469">
        <v>0</v>
      </c>
      <c r="H73" s="470">
        <v>0</v>
      </c>
      <c r="I73" s="469">
        <v>0</v>
      </c>
    </row>
    <row r="74" spans="1:9" s="273" customFormat="1" ht="20.25" customHeight="1" thickBot="1" x14ac:dyDescent="0.25">
      <c r="A74" s="285">
        <v>58</v>
      </c>
      <c r="B74" s="463">
        <v>160196</v>
      </c>
      <c r="C74" s="473">
        <v>0</v>
      </c>
      <c r="D74" s="463">
        <v>0</v>
      </c>
      <c r="E74" s="465">
        <v>0</v>
      </c>
      <c r="F74" s="463">
        <v>0</v>
      </c>
      <c r="G74" s="473">
        <v>0</v>
      </c>
      <c r="H74" s="474">
        <v>0</v>
      </c>
      <c r="I74" s="473">
        <v>0</v>
      </c>
    </row>
    <row r="75" spans="1:9" s="273" customFormat="1" ht="20.25" customHeight="1" x14ac:dyDescent="0.2">
      <c r="A75" s="280">
        <v>59</v>
      </c>
      <c r="B75" s="454">
        <v>408153</v>
      </c>
      <c r="C75" s="469">
        <v>0</v>
      </c>
      <c r="D75" s="454">
        <v>0</v>
      </c>
      <c r="E75" s="456">
        <v>0</v>
      </c>
      <c r="F75" s="454">
        <v>0</v>
      </c>
      <c r="G75" s="469">
        <v>0</v>
      </c>
      <c r="H75" s="470">
        <v>0</v>
      </c>
      <c r="I75" s="469">
        <v>0</v>
      </c>
    </row>
    <row r="76" spans="1:9" s="273" customFormat="1" ht="20.25" customHeight="1" x14ac:dyDescent="0.2">
      <c r="A76" s="284">
        <v>60</v>
      </c>
      <c r="B76" s="457">
        <v>255087</v>
      </c>
      <c r="C76" s="471">
        <v>0</v>
      </c>
      <c r="D76" s="457">
        <v>0</v>
      </c>
      <c r="E76" s="459">
        <v>0</v>
      </c>
      <c r="F76" s="457">
        <v>0</v>
      </c>
      <c r="G76" s="471">
        <v>0</v>
      </c>
      <c r="H76" s="472">
        <v>0</v>
      </c>
      <c r="I76" s="471">
        <v>0</v>
      </c>
    </row>
    <row r="77" spans="1:9" s="273" customFormat="1" ht="20.25" customHeight="1" x14ac:dyDescent="0.2">
      <c r="A77" s="280">
        <v>61</v>
      </c>
      <c r="B77" s="454">
        <v>102860</v>
      </c>
      <c r="C77" s="469">
        <v>0</v>
      </c>
      <c r="D77" s="454">
        <v>0</v>
      </c>
      <c r="E77" s="456">
        <v>0</v>
      </c>
      <c r="F77" s="454">
        <v>0</v>
      </c>
      <c r="G77" s="469">
        <v>0</v>
      </c>
      <c r="H77" s="470">
        <v>0</v>
      </c>
      <c r="I77" s="469">
        <v>0</v>
      </c>
    </row>
    <row r="78" spans="1:9" s="273" customFormat="1" ht="20.25" customHeight="1" x14ac:dyDescent="0.2">
      <c r="A78" s="284">
        <v>62</v>
      </c>
      <c r="B78" s="457">
        <v>327861</v>
      </c>
      <c r="C78" s="471">
        <v>0</v>
      </c>
      <c r="D78" s="457">
        <v>22240</v>
      </c>
      <c r="E78" s="459">
        <v>0</v>
      </c>
      <c r="F78" s="457">
        <v>0</v>
      </c>
      <c r="G78" s="471">
        <v>0</v>
      </c>
      <c r="H78" s="472">
        <v>0</v>
      </c>
      <c r="I78" s="471">
        <v>0</v>
      </c>
    </row>
    <row r="79" spans="1:9" s="273" customFormat="1" ht="20.25" customHeight="1" x14ac:dyDescent="0.2">
      <c r="A79" s="280">
        <v>63</v>
      </c>
      <c r="B79" s="454">
        <v>805803</v>
      </c>
      <c r="C79" s="469">
        <v>0</v>
      </c>
      <c r="D79" s="454">
        <v>0</v>
      </c>
      <c r="E79" s="456">
        <v>0</v>
      </c>
      <c r="F79" s="454">
        <v>0</v>
      </c>
      <c r="G79" s="469">
        <v>0</v>
      </c>
      <c r="H79" s="470">
        <v>0</v>
      </c>
      <c r="I79" s="469">
        <v>0</v>
      </c>
    </row>
    <row r="80" spans="1:9" s="273" customFormat="1" ht="20.25" customHeight="1" x14ac:dyDescent="0.2">
      <c r="A80" s="284">
        <v>64</v>
      </c>
      <c r="B80" s="457">
        <v>4179237</v>
      </c>
      <c r="C80" s="471">
        <v>0</v>
      </c>
      <c r="D80" s="457">
        <v>0</v>
      </c>
      <c r="E80" s="459">
        <v>0</v>
      </c>
      <c r="F80" s="457">
        <v>0</v>
      </c>
      <c r="G80" s="471">
        <v>0</v>
      </c>
      <c r="H80" s="472">
        <v>0</v>
      </c>
      <c r="I80" s="471">
        <v>0</v>
      </c>
    </row>
    <row r="81" spans="1:9" s="273" customFormat="1" ht="20.25" customHeight="1" x14ac:dyDescent="0.2">
      <c r="A81" s="280">
        <v>65</v>
      </c>
      <c r="B81" s="454">
        <v>4172406</v>
      </c>
      <c r="C81" s="469">
        <v>0</v>
      </c>
      <c r="D81" s="454">
        <v>0</v>
      </c>
      <c r="E81" s="456">
        <v>0</v>
      </c>
      <c r="F81" s="454">
        <v>0</v>
      </c>
      <c r="G81" s="469">
        <v>0</v>
      </c>
      <c r="H81" s="470">
        <v>0</v>
      </c>
      <c r="I81" s="469">
        <v>0</v>
      </c>
    </row>
    <row r="82" spans="1:9" s="273" customFormat="1" ht="20.25" customHeight="1" x14ac:dyDescent="0.2">
      <c r="A82" s="284">
        <v>66</v>
      </c>
      <c r="B82" s="457">
        <v>3144971</v>
      </c>
      <c r="C82" s="471">
        <v>0</v>
      </c>
      <c r="D82" s="457">
        <v>0</v>
      </c>
      <c r="E82" s="459">
        <v>0</v>
      </c>
      <c r="F82" s="457">
        <v>0</v>
      </c>
      <c r="G82" s="471">
        <v>0</v>
      </c>
      <c r="H82" s="472">
        <v>0</v>
      </c>
      <c r="I82" s="471">
        <v>0</v>
      </c>
    </row>
    <row r="83" spans="1:9" s="273" customFormat="1" ht="20.25" customHeight="1" x14ac:dyDescent="0.2">
      <c r="A83" s="280">
        <v>67</v>
      </c>
      <c r="B83" s="454">
        <v>4535551</v>
      </c>
      <c r="C83" s="469">
        <v>0</v>
      </c>
      <c r="D83" s="454">
        <v>9642.43</v>
      </c>
      <c r="E83" s="456">
        <v>0</v>
      </c>
      <c r="F83" s="454">
        <v>0</v>
      </c>
      <c r="G83" s="469">
        <v>0</v>
      </c>
      <c r="H83" s="470">
        <v>0</v>
      </c>
      <c r="I83" s="469">
        <v>0</v>
      </c>
    </row>
    <row r="84" spans="1:9" s="273" customFormat="1" ht="20.25" customHeight="1" x14ac:dyDescent="0.2">
      <c r="A84" s="284">
        <v>68</v>
      </c>
      <c r="B84" s="457">
        <v>7119029</v>
      </c>
      <c r="C84" s="471">
        <v>0</v>
      </c>
      <c r="D84" s="457">
        <v>0</v>
      </c>
      <c r="E84" s="459">
        <v>0</v>
      </c>
      <c r="F84" s="457">
        <v>0</v>
      </c>
      <c r="G84" s="471">
        <v>0</v>
      </c>
      <c r="H84" s="472">
        <v>0</v>
      </c>
      <c r="I84" s="471">
        <v>0</v>
      </c>
    </row>
    <row r="85" spans="1:9" s="273" customFormat="1" ht="20.25" customHeight="1" x14ac:dyDescent="0.2">
      <c r="A85" s="280">
        <v>69</v>
      </c>
      <c r="B85" s="454">
        <v>5517536</v>
      </c>
      <c r="C85" s="469">
        <v>0</v>
      </c>
      <c r="D85" s="454">
        <v>0</v>
      </c>
      <c r="E85" s="456">
        <v>0</v>
      </c>
      <c r="F85" s="454">
        <v>0</v>
      </c>
      <c r="G85" s="469">
        <v>0</v>
      </c>
      <c r="H85" s="470">
        <v>0</v>
      </c>
      <c r="I85" s="469">
        <v>0</v>
      </c>
    </row>
    <row r="86" spans="1:9" s="273" customFormat="1" ht="20.25" customHeight="1" x14ac:dyDescent="0.2">
      <c r="A86" s="284">
        <v>70</v>
      </c>
      <c r="B86" s="457">
        <v>5076059</v>
      </c>
      <c r="C86" s="471">
        <v>0</v>
      </c>
      <c r="D86" s="457">
        <v>105719</v>
      </c>
      <c r="E86" s="459">
        <v>0</v>
      </c>
      <c r="F86" s="457">
        <v>0</v>
      </c>
      <c r="G86" s="471">
        <v>0</v>
      </c>
      <c r="H86" s="472">
        <v>0</v>
      </c>
      <c r="I86" s="471">
        <v>0</v>
      </c>
    </row>
    <row r="87" spans="1:9" s="273" customFormat="1" ht="20.25" customHeight="1" x14ac:dyDescent="0.2">
      <c r="A87" s="280">
        <v>71</v>
      </c>
      <c r="B87" s="454">
        <v>3874229</v>
      </c>
      <c r="C87" s="469">
        <v>0</v>
      </c>
      <c r="D87" s="454">
        <v>0</v>
      </c>
      <c r="E87" s="456">
        <v>0</v>
      </c>
      <c r="F87" s="454">
        <v>0</v>
      </c>
      <c r="G87" s="469">
        <v>0</v>
      </c>
      <c r="H87" s="470">
        <v>0</v>
      </c>
      <c r="I87" s="469">
        <v>0</v>
      </c>
    </row>
    <row r="88" spans="1:9" s="273" customFormat="1" ht="20.25" customHeight="1" x14ac:dyDescent="0.2">
      <c r="A88" s="284">
        <v>72</v>
      </c>
      <c r="B88" s="457">
        <v>6342434</v>
      </c>
      <c r="C88" s="471">
        <v>0</v>
      </c>
      <c r="D88" s="457">
        <v>0</v>
      </c>
      <c r="E88" s="459">
        <v>0</v>
      </c>
      <c r="F88" s="457">
        <v>0</v>
      </c>
      <c r="G88" s="471">
        <v>0</v>
      </c>
      <c r="H88" s="472">
        <v>0</v>
      </c>
      <c r="I88" s="471">
        <v>0</v>
      </c>
    </row>
    <row r="89" spans="1:9" s="273" customFormat="1" ht="20.25" customHeight="1" x14ac:dyDescent="0.2">
      <c r="A89" s="280">
        <v>73</v>
      </c>
      <c r="B89" s="454">
        <v>9904682</v>
      </c>
      <c r="C89" s="469">
        <v>0</v>
      </c>
      <c r="D89" s="454">
        <v>169306</v>
      </c>
      <c r="E89" s="456">
        <v>0</v>
      </c>
      <c r="F89" s="454">
        <v>0</v>
      </c>
      <c r="G89" s="469">
        <v>0</v>
      </c>
      <c r="H89" s="470">
        <v>0</v>
      </c>
      <c r="I89" s="469">
        <v>0</v>
      </c>
    </row>
    <row r="90" spans="1:9" s="273" customFormat="1" ht="20.25" customHeight="1" x14ac:dyDescent="0.2">
      <c r="A90" s="284">
        <v>74</v>
      </c>
      <c r="B90" s="457">
        <v>7238699</v>
      </c>
      <c r="C90" s="471">
        <v>0</v>
      </c>
      <c r="D90" s="457">
        <v>274014</v>
      </c>
      <c r="E90" s="459">
        <v>0</v>
      </c>
      <c r="F90" s="457">
        <v>0</v>
      </c>
      <c r="G90" s="471">
        <v>0</v>
      </c>
      <c r="H90" s="472">
        <v>0</v>
      </c>
      <c r="I90" s="459">
        <v>0</v>
      </c>
    </row>
    <row r="91" spans="1:9" s="273" customFormat="1" ht="20.25" customHeight="1" x14ac:dyDescent="0.2">
      <c r="A91" s="280">
        <v>75</v>
      </c>
      <c r="B91" s="454">
        <v>9111295</v>
      </c>
      <c r="C91" s="469">
        <v>0</v>
      </c>
      <c r="D91" s="454">
        <v>79918</v>
      </c>
      <c r="E91" s="456">
        <v>0</v>
      </c>
      <c r="F91" s="454">
        <v>0</v>
      </c>
      <c r="G91" s="469">
        <v>0</v>
      </c>
      <c r="H91" s="470">
        <v>0</v>
      </c>
      <c r="I91" s="456">
        <v>0</v>
      </c>
    </row>
    <row r="92" spans="1:9" s="273" customFormat="1" ht="20.25" customHeight="1" x14ac:dyDescent="0.2">
      <c r="A92" s="284">
        <v>76</v>
      </c>
      <c r="B92" s="457">
        <v>6676266</v>
      </c>
      <c r="C92" s="471">
        <v>0</v>
      </c>
      <c r="D92" s="457">
        <v>117872</v>
      </c>
      <c r="E92" s="459">
        <v>0</v>
      </c>
      <c r="F92" s="457">
        <v>0</v>
      </c>
      <c r="G92" s="471">
        <v>0</v>
      </c>
      <c r="H92" s="472">
        <v>0</v>
      </c>
      <c r="I92" s="459">
        <v>0</v>
      </c>
    </row>
    <row r="93" spans="1:9" s="273" customFormat="1" ht="20.25" customHeight="1" x14ac:dyDescent="0.2">
      <c r="A93" s="280">
        <v>77</v>
      </c>
      <c r="B93" s="454">
        <v>9676374</v>
      </c>
      <c r="C93" s="469">
        <v>0</v>
      </c>
      <c r="D93" s="454">
        <v>914185</v>
      </c>
      <c r="E93" s="456">
        <v>0</v>
      </c>
      <c r="F93" s="454">
        <v>0</v>
      </c>
      <c r="G93" s="469">
        <v>0</v>
      </c>
      <c r="H93" s="470">
        <v>0</v>
      </c>
      <c r="I93" s="456">
        <v>0</v>
      </c>
    </row>
    <row r="94" spans="1:9" s="273" customFormat="1" ht="20.25" customHeight="1" x14ac:dyDescent="0.2">
      <c r="A94" s="284">
        <v>78</v>
      </c>
      <c r="B94" s="457">
        <v>6983174</v>
      </c>
      <c r="C94" s="471">
        <v>0</v>
      </c>
      <c r="D94" s="457">
        <v>0</v>
      </c>
      <c r="E94" s="459">
        <v>0</v>
      </c>
      <c r="F94" s="457">
        <v>0</v>
      </c>
      <c r="G94" s="471">
        <v>0</v>
      </c>
      <c r="H94" s="472">
        <v>0</v>
      </c>
      <c r="I94" s="471">
        <v>0</v>
      </c>
    </row>
    <row r="95" spans="1:9" s="273" customFormat="1" ht="20.25" customHeight="1" x14ac:dyDescent="0.2">
      <c r="A95" s="280">
        <v>79</v>
      </c>
      <c r="B95" s="454">
        <v>5706372</v>
      </c>
      <c r="C95" s="469">
        <v>0</v>
      </c>
      <c r="D95" s="454">
        <v>279346</v>
      </c>
      <c r="E95" s="456">
        <v>0</v>
      </c>
      <c r="F95" s="454">
        <v>0</v>
      </c>
      <c r="G95" s="469">
        <v>0</v>
      </c>
      <c r="H95" s="470">
        <v>0</v>
      </c>
      <c r="I95" s="469">
        <v>0</v>
      </c>
    </row>
    <row r="96" spans="1:9" s="273" customFormat="1" ht="20.25" customHeight="1" x14ac:dyDescent="0.2">
      <c r="A96" s="284">
        <v>80</v>
      </c>
      <c r="B96" s="457">
        <v>10286224</v>
      </c>
      <c r="C96" s="471">
        <v>0</v>
      </c>
      <c r="D96" s="457">
        <v>622125</v>
      </c>
      <c r="E96" s="459">
        <v>0</v>
      </c>
      <c r="F96" s="457">
        <v>0</v>
      </c>
      <c r="G96" s="471">
        <v>0</v>
      </c>
      <c r="H96" s="472">
        <v>0</v>
      </c>
      <c r="I96" s="471">
        <v>0</v>
      </c>
    </row>
    <row r="97" spans="1:9" s="273" customFormat="1" ht="20.25" customHeight="1" x14ac:dyDescent="0.2">
      <c r="A97" s="280">
        <v>81</v>
      </c>
      <c r="B97" s="454">
        <v>5692626</v>
      </c>
      <c r="C97" s="469">
        <v>0</v>
      </c>
      <c r="D97" s="454">
        <v>85360.7</v>
      </c>
      <c r="E97" s="456">
        <v>0</v>
      </c>
      <c r="F97" s="454">
        <v>0</v>
      </c>
      <c r="G97" s="469">
        <v>0</v>
      </c>
      <c r="H97" s="470">
        <v>0</v>
      </c>
      <c r="I97" s="469">
        <v>0</v>
      </c>
    </row>
    <row r="98" spans="1:9" s="273" customFormat="1" ht="20.25" customHeight="1" x14ac:dyDescent="0.2">
      <c r="A98" s="284">
        <v>82</v>
      </c>
      <c r="B98" s="457">
        <v>6183986</v>
      </c>
      <c r="C98" s="471">
        <v>0</v>
      </c>
      <c r="D98" s="457">
        <v>247819</v>
      </c>
      <c r="E98" s="459">
        <v>0</v>
      </c>
      <c r="F98" s="457">
        <v>0</v>
      </c>
      <c r="G98" s="471">
        <v>0</v>
      </c>
      <c r="H98" s="472">
        <v>0</v>
      </c>
      <c r="I98" s="471">
        <v>0</v>
      </c>
    </row>
    <row r="99" spans="1:9" s="273" customFormat="1" ht="20.25" customHeight="1" x14ac:dyDescent="0.2">
      <c r="A99" s="280">
        <v>83</v>
      </c>
      <c r="B99" s="454">
        <v>5470530</v>
      </c>
      <c r="C99" s="469">
        <v>0</v>
      </c>
      <c r="D99" s="454">
        <v>0</v>
      </c>
      <c r="E99" s="456">
        <v>0</v>
      </c>
      <c r="F99" s="454">
        <v>0</v>
      </c>
      <c r="G99" s="469">
        <v>0</v>
      </c>
      <c r="H99" s="470">
        <v>0</v>
      </c>
      <c r="I99" s="469">
        <v>0</v>
      </c>
    </row>
    <row r="100" spans="1:9" s="273" customFormat="1" ht="20.25" customHeight="1" x14ac:dyDescent="0.2">
      <c r="A100" s="284">
        <v>84</v>
      </c>
      <c r="B100" s="457">
        <v>4427293</v>
      </c>
      <c r="C100" s="471">
        <v>0</v>
      </c>
      <c r="D100" s="457">
        <v>231558</v>
      </c>
      <c r="E100" s="459">
        <v>0</v>
      </c>
      <c r="F100" s="457">
        <v>0</v>
      </c>
      <c r="G100" s="471">
        <v>0</v>
      </c>
      <c r="H100" s="472">
        <v>0</v>
      </c>
      <c r="I100" s="471">
        <v>0</v>
      </c>
    </row>
    <row r="101" spans="1:9" s="273" customFormat="1" ht="20.25" customHeight="1" x14ac:dyDescent="0.2">
      <c r="A101" s="280">
        <v>85</v>
      </c>
      <c r="B101" s="454">
        <v>2025326</v>
      </c>
      <c r="C101" s="469">
        <v>0</v>
      </c>
      <c r="D101" s="454">
        <v>52314</v>
      </c>
      <c r="E101" s="456">
        <v>0</v>
      </c>
      <c r="F101" s="454">
        <v>0</v>
      </c>
      <c r="G101" s="469">
        <v>0</v>
      </c>
      <c r="H101" s="470">
        <v>0</v>
      </c>
      <c r="I101" s="469">
        <v>0</v>
      </c>
    </row>
    <row r="102" spans="1:9" s="273" customFormat="1" ht="20.25" customHeight="1" x14ac:dyDescent="0.2">
      <c r="A102" s="284">
        <v>86</v>
      </c>
      <c r="B102" s="457">
        <v>2255603</v>
      </c>
      <c r="C102" s="471">
        <v>0</v>
      </c>
      <c r="D102" s="457">
        <v>250797</v>
      </c>
      <c r="E102" s="459">
        <v>0</v>
      </c>
      <c r="F102" s="457">
        <v>0</v>
      </c>
      <c r="G102" s="471">
        <v>0</v>
      </c>
      <c r="H102" s="472">
        <v>0</v>
      </c>
      <c r="I102" s="471">
        <v>0</v>
      </c>
    </row>
    <row r="103" spans="1:9" s="273" customFormat="1" ht="20.25" customHeight="1" x14ac:dyDescent="0.2">
      <c r="A103" s="280">
        <v>87</v>
      </c>
      <c r="B103" s="454">
        <v>2810455</v>
      </c>
      <c r="C103" s="469">
        <v>0</v>
      </c>
      <c r="D103" s="454">
        <v>207364</v>
      </c>
      <c r="E103" s="456">
        <v>0</v>
      </c>
      <c r="F103" s="454">
        <v>0</v>
      </c>
      <c r="G103" s="469">
        <v>0</v>
      </c>
      <c r="H103" s="470">
        <v>0</v>
      </c>
      <c r="I103" s="469">
        <v>0</v>
      </c>
    </row>
    <row r="104" spans="1:9" s="273" customFormat="1" ht="20.25" customHeight="1" x14ac:dyDescent="0.2">
      <c r="A104" s="284">
        <v>88</v>
      </c>
      <c r="B104" s="457">
        <v>1549061</v>
      </c>
      <c r="C104" s="471">
        <v>0</v>
      </c>
      <c r="D104" s="457">
        <v>148773</v>
      </c>
      <c r="E104" s="459">
        <v>0</v>
      </c>
      <c r="F104" s="457">
        <v>0</v>
      </c>
      <c r="G104" s="471">
        <v>0</v>
      </c>
      <c r="H104" s="472">
        <v>0</v>
      </c>
      <c r="I104" s="471">
        <v>0</v>
      </c>
    </row>
    <row r="105" spans="1:9" s="273" customFormat="1" ht="20.25" customHeight="1" x14ac:dyDescent="0.2">
      <c r="A105" s="280">
        <v>89</v>
      </c>
      <c r="B105" s="454">
        <v>788845</v>
      </c>
      <c r="C105" s="469">
        <v>0</v>
      </c>
      <c r="D105" s="454">
        <v>0</v>
      </c>
      <c r="E105" s="456">
        <v>0</v>
      </c>
      <c r="F105" s="454">
        <v>0</v>
      </c>
      <c r="G105" s="469">
        <v>0</v>
      </c>
      <c r="H105" s="470">
        <v>0</v>
      </c>
      <c r="I105" s="469">
        <v>0</v>
      </c>
    </row>
    <row r="106" spans="1:9" s="273" customFormat="1" ht="20.25" customHeight="1" x14ac:dyDescent="0.2">
      <c r="A106" s="284">
        <v>90</v>
      </c>
      <c r="B106" s="457">
        <v>1569389</v>
      </c>
      <c r="C106" s="471">
        <v>0</v>
      </c>
      <c r="D106" s="457">
        <v>53418</v>
      </c>
      <c r="E106" s="459">
        <v>0</v>
      </c>
      <c r="F106" s="457">
        <v>0</v>
      </c>
      <c r="G106" s="471">
        <v>0</v>
      </c>
      <c r="H106" s="472">
        <v>0</v>
      </c>
      <c r="I106" s="471">
        <v>0</v>
      </c>
    </row>
    <row r="107" spans="1:9" s="273" customFormat="1" ht="20.25" customHeight="1" x14ac:dyDescent="0.2">
      <c r="A107" s="280">
        <v>91</v>
      </c>
      <c r="B107" s="454">
        <v>986306</v>
      </c>
      <c r="C107" s="469">
        <v>0</v>
      </c>
      <c r="D107" s="454">
        <v>51412</v>
      </c>
      <c r="E107" s="456">
        <v>0</v>
      </c>
      <c r="F107" s="454">
        <v>0</v>
      </c>
      <c r="G107" s="469">
        <v>0</v>
      </c>
      <c r="H107" s="470">
        <v>0</v>
      </c>
      <c r="I107" s="469">
        <v>0</v>
      </c>
    </row>
    <row r="108" spans="1:9" s="273" customFormat="1" ht="20.25" customHeight="1" x14ac:dyDescent="0.2">
      <c r="A108" s="284">
        <v>92</v>
      </c>
      <c r="B108" s="457">
        <v>820805</v>
      </c>
      <c r="C108" s="471">
        <v>0</v>
      </c>
      <c r="D108" s="457">
        <v>0</v>
      </c>
      <c r="E108" s="459">
        <v>0</v>
      </c>
      <c r="F108" s="457">
        <v>0</v>
      </c>
      <c r="G108" s="471">
        <v>0</v>
      </c>
      <c r="H108" s="472">
        <v>0</v>
      </c>
      <c r="I108" s="471">
        <v>0</v>
      </c>
    </row>
    <row r="109" spans="1:9" s="273" customFormat="1" ht="20.25" customHeight="1" x14ac:dyDescent="0.2">
      <c r="A109" s="280">
        <v>93</v>
      </c>
      <c r="B109" s="454">
        <v>439398</v>
      </c>
      <c r="C109" s="469">
        <v>0</v>
      </c>
      <c r="D109" s="454">
        <v>0</v>
      </c>
      <c r="E109" s="456">
        <v>0</v>
      </c>
      <c r="F109" s="454">
        <v>0</v>
      </c>
      <c r="G109" s="469">
        <v>0</v>
      </c>
      <c r="H109" s="470">
        <v>0</v>
      </c>
      <c r="I109" s="469">
        <v>0</v>
      </c>
    </row>
    <row r="110" spans="1:9" s="273" customFormat="1" ht="20.25" customHeight="1" x14ac:dyDescent="0.2">
      <c r="A110" s="284">
        <v>94</v>
      </c>
      <c r="B110" s="457">
        <v>257641</v>
      </c>
      <c r="C110" s="471">
        <v>0</v>
      </c>
      <c r="D110" s="457">
        <v>0</v>
      </c>
      <c r="E110" s="459">
        <v>0</v>
      </c>
      <c r="F110" s="457">
        <v>0</v>
      </c>
      <c r="G110" s="471">
        <v>0</v>
      </c>
      <c r="H110" s="472">
        <v>0</v>
      </c>
      <c r="I110" s="471">
        <v>0</v>
      </c>
    </row>
    <row r="111" spans="1:9" s="273" customFormat="1" ht="20.25" customHeight="1" x14ac:dyDescent="0.2">
      <c r="A111" s="280">
        <v>95</v>
      </c>
      <c r="B111" s="454">
        <v>185327</v>
      </c>
      <c r="C111" s="469">
        <v>0</v>
      </c>
      <c r="D111" s="454">
        <v>96042</v>
      </c>
      <c r="E111" s="456">
        <v>0</v>
      </c>
      <c r="F111" s="454">
        <v>0</v>
      </c>
      <c r="G111" s="469">
        <v>0</v>
      </c>
      <c r="H111" s="470">
        <v>0</v>
      </c>
      <c r="I111" s="469">
        <v>0</v>
      </c>
    </row>
    <row r="112" spans="1:9" s="273" customFormat="1" ht="20.25" customHeight="1" x14ac:dyDescent="0.2">
      <c r="A112" s="284">
        <v>96</v>
      </c>
      <c r="B112" s="457">
        <v>203920</v>
      </c>
      <c r="C112" s="471">
        <v>0</v>
      </c>
      <c r="D112" s="457">
        <v>0</v>
      </c>
      <c r="E112" s="459">
        <v>0</v>
      </c>
      <c r="F112" s="457">
        <v>0</v>
      </c>
      <c r="G112" s="471">
        <v>0</v>
      </c>
      <c r="H112" s="457">
        <v>0</v>
      </c>
      <c r="I112" s="471">
        <v>0</v>
      </c>
    </row>
    <row r="113" spans="1:9" s="273" customFormat="1" ht="20.25" customHeight="1" x14ac:dyDescent="0.2">
      <c r="A113" s="280">
        <v>97</v>
      </c>
      <c r="B113" s="454">
        <v>102429</v>
      </c>
      <c r="C113" s="469">
        <v>0</v>
      </c>
      <c r="D113" s="454">
        <v>52679</v>
      </c>
      <c r="E113" s="456">
        <v>0</v>
      </c>
      <c r="F113" s="454">
        <v>0</v>
      </c>
      <c r="G113" s="469">
        <v>0</v>
      </c>
      <c r="H113" s="454">
        <v>0</v>
      </c>
      <c r="I113" s="469">
        <v>0</v>
      </c>
    </row>
    <row r="114" spans="1:9" s="273" customFormat="1" ht="20.25" customHeight="1" x14ac:dyDescent="0.2">
      <c r="A114" s="284">
        <v>98</v>
      </c>
      <c r="B114" s="457">
        <v>109286</v>
      </c>
      <c r="C114" s="471">
        <v>0</v>
      </c>
      <c r="D114" s="457">
        <v>93771</v>
      </c>
      <c r="E114" s="459">
        <v>0</v>
      </c>
      <c r="F114" s="457">
        <v>0</v>
      </c>
      <c r="G114" s="471">
        <v>0</v>
      </c>
      <c r="H114" s="457">
        <v>0</v>
      </c>
      <c r="I114" s="471">
        <v>0</v>
      </c>
    </row>
    <row r="115" spans="1:9" s="273" customFormat="1" ht="20.25" customHeight="1" x14ac:dyDescent="0.2">
      <c r="A115" s="280">
        <v>99</v>
      </c>
      <c r="B115" s="454">
        <v>97766</v>
      </c>
      <c r="C115" s="469">
        <v>0</v>
      </c>
      <c r="D115" s="454">
        <v>0</v>
      </c>
      <c r="E115" s="456">
        <v>0</v>
      </c>
      <c r="F115" s="454">
        <v>0</v>
      </c>
      <c r="G115" s="456">
        <v>0</v>
      </c>
      <c r="H115" s="454">
        <v>0</v>
      </c>
      <c r="I115" s="469">
        <v>0</v>
      </c>
    </row>
    <row r="116" spans="1:9" s="273" customFormat="1" ht="20.25" customHeight="1" x14ac:dyDescent="0.2">
      <c r="A116" s="284" t="s">
        <v>282</v>
      </c>
      <c r="B116" s="457">
        <v>306653</v>
      </c>
      <c r="C116" s="471">
        <v>0</v>
      </c>
      <c r="D116" s="457">
        <v>52257</v>
      </c>
      <c r="E116" s="459">
        <v>0</v>
      </c>
      <c r="F116" s="457">
        <v>0</v>
      </c>
      <c r="G116" s="459">
        <v>0</v>
      </c>
      <c r="H116" s="457">
        <v>0</v>
      </c>
      <c r="I116" s="459">
        <v>0</v>
      </c>
    </row>
    <row r="117" spans="1:9" s="273" customFormat="1" ht="20.25" customHeight="1" x14ac:dyDescent="0.2">
      <c r="A117" s="300" t="s">
        <v>28</v>
      </c>
      <c r="B117" s="475">
        <v>0</v>
      </c>
      <c r="C117" s="476">
        <v>0</v>
      </c>
      <c r="D117" s="475">
        <v>0</v>
      </c>
      <c r="E117" s="476">
        <v>0</v>
      </c>
      <c r="F117" s="475">
        <v>0</v>
      </c>
      <c r="G117" s="476">
        <v>0</v>
      </c>
      <c r="H117" s="475">
        <v>0</v>
      </c>
      <c r="I117" s="476">
        <v>0</v>
      </c>
    </row>
    <row r="118" spans="1:9" s="273" customFormat="1" ht="20.25" customHeight="1" thickBot="1" x14ac:dyDescent="0.25">
      <c r="A118" s="299" t="s">
        <v>9</v>
      </c>
      <c r="B118" s="477">
        <f>SUM(B31:B117)</f>
        <v>149903998</v>
      </c>
      <c r="C118" s="478">
        <f t="shared" ref="C118:I118" si="1">SUM(C31:C117)</f>
        <v>0</v>
      </c>
      <c r="D118" s="477">
        <f t="shared" si="1"/>
        <v>4217932.13</v>
      </c>
      <c r="E118" s="478">
        <f t="shared" si="1"/>
        <v>0</v>
      </c>
      <c r="F118" s="477">
        <f t="shared" si="1"/>
        <v>0</v>
      </c>
      <c r="G118" s="478">
        <f t="shared" si="1"/>
        <v>0</v>
      </c>
      <c r="H118" s="477">
        <f t="shared" si="1"/>
        <v>0</v>
      </c>
      <c r="I118" s="478">
        <f t="shared" si="1"/>
        <v>163725.32</v>
      </c>
    </row>
    <row r="119" spans="1:9" ht="32.25" customHeight="1" x14ac:dyDescent="0.2">
      <c r="A119" s="711" t="s">
        <v>39</v>
      </c>
      <c r="B119" s="711"/>
      <c r="C119" s="711"/>
      <c r="D119" s="711"/>
      <c r="E119" s="711"/>
      <c r="F119" s="711"/>
      <c r="G119" s="711"/>
      <c r="H119" s="711"/>
      <c r="I119" s="711"/>
    </row>
    <row r="120" spans="1:9" x14ac:dyDescent="0.2">
      <c r="B120" s="132"/>
      <c r="C120" s="132"/>
      <c r="F120" s="73"/>
      <c r="G120" s="73"/>
      <c r="H120" s="73"/>
      <c r="I120" s="132"/>
    </row>
    <row r="121" spans="1:9" x14ac:dyDescent="0.2">
      <c r="A121" s="133"/>
      <c r="B121" s="132"/>
      <c r="C121" s="132"/>
      <c r="F121" s="73"/>
      <c r="G121" s="73"/>
      <c r="H121" s="73"/>
      <c r="I121" s="129"/>
    </row>
    <row r="122" spans="1:9" x14ac:dyDescent="0.2">
      <c r="A122" s="133"/>
      <c r="B122" s="132"/>
      <c r="C122" s="132"/>
      <c r="F122" s="73"/>
      <c r="G122" s="73"/>
      <c r="H122" s="73"/>
      <c r="I122" s="73"/>
    </row>
    <row r="123" spans="1:9" x14ac:dyDescent="0.2">
      <c r="A123" s="133"/>
      <c r="B123" s="132"/>
      <c r="C123" s="132"/>
      <c r="F123" s="73"/>
      <c r="G123" s="73"/>
      <c r="H123" s="73"/>
      <c r="I123" s="73"/>
    </row>
    <row r="124" spans="1:9" x14ac:dyDescent="0.2">
      <c r="B124" s="132"/>
      <c r="C124" s="132"/>
      <c r="F124" s="73"/>
      <c r="G124" s="73"/>
      <c r="H124" s="73"/>
      <c r="I124" s="73"/>
    </row>
    <row r="125" spans="1:9" x14ac:dyDescent="0.2">
      <c r="A125" s="73"/>
      <c r="B125" s="73"/>
      <c r="C125" s="73"/>
      <c r="D125" s="73"/>
      <c r="E125" s="73"/>
      <c r="F125" s="73"/>
      <c r="G125" s="73"/>
      <c r="H125" s="73"/>
      <c r="I125" s="73"/>
    </row>
    <row r="126" spans="1:9" x14ac:dyDescent="0.2">
      <c r="A126" s="73"/>
      <c r="B126" s="73"/>
      <c r="C126" s="73"/>
      <c r="D126" s="73"/>
      <c r="E126" s="73"/>
      <c r="F126" s="73"/>
      <c r="G126" s="73"/>
      <c r="H126" s="73"/>
      <c r="I126" s="73"/>
    </row>
    <row r="127" spans="1:9" x14ac:dyDescent="0.2">
      <c r="A127" s="73"/>
      <c r="B127" s="73"/>
      <c r="C127" s="73"/>
      <c r="D127" s="73"/>
      <c r="E127" s="73"/>
      <c r="F127" s="73"/>
      <c r="G127" s="73"/>
      <c r="H127" s="73"/>
      <c r="I127" s="73"/>
    </row>
    <row r="128" spans="1:9" x14ac:dyDescent="0.2">
      <c r="A128" s="73"/>
      <c r="B128" s="73"/>
      <c r="C128" s="73"/>
      <c r="D128" s="73"/>
      <c r="E128" s="73"/>
      <c r="F128" s="73"/>
      <c r="G128" s="73"/>
      <c r="H128" s="73"/>
      <c r="I128" s="73"/>
    </row>
    <row r="129" spans="1:9" x14ac:dyDescent="0.2">
      <c r="A129" s="73"/>
      <c r="B129" s="73"/>
      <c r="C129" s="73"/>
      <c r="D129" s="73"/>
      <c r="E129" s="73"/>
      <c r="F129" s="73"/>
      <c r="G129" s="73"/>
      <c r="H129" s="73"/>
      <c r="I129" s="73"/>
    </row>
    <row r="130" spans="1:9" x14ac:dyDescent="0.2">
      <c r="A130" s="73"/>
      <c r="B130" s="73"/>
      <c r="C130" s="73"/>
      <c r="D130" s="73"/>
      <c r="E130" s="73"/>
      <c r="F130" s="73"/>
      <c r="G130" s="73"/>
      <c r="H130" s="73"/>
      <c r="I130" s="73"/>
    </row>
    <row r="131" spans="1:9" x14ac:dyDescent="0.2">
      <c r="A131" s="73"/>
      <c r="B131" s="73"/>
      <c r="C131" s="73"/>
      <c r="D131" s="73"/>
      <c r="E131" s="73"/>
      <c r="F131" s="73"/>
      <c r="G131" s="73"/>
      <c r="H131" s="73"/>
      <c r="I131" s="73"/>
    </row>
    <row r="132" spans="1:9" x14ac:dyDescent="0.2">
      <c r="A132" s="73"/>
      <c r="B132" s="73"/>
      <c r="C132" s="73"/>
      <c r="D132" s="73"/>
      <c r="E132" s="73"/>
      <c r="F132" s="73"/>
      <c r="G132" s="73"/>
      <c r="H132" s="73"/>
      <c r="I132" s="73"/>
    </row>
    <row r="133" spans="1:9" x14ac:dyDescent="0.2">
      <c r="A133" s="73"/>
      <c r="B133" s="73"/>
      <c r="C133" s="73"/>
      <c r="D133" s="73"/>
      <c r="E133" s="73"/>
      <c r="F133" s="73"/>
      <c r="G133" s="73"/>
      <c r="H133" s="73"/>
      <c r="I133" s="73"/>
    </row>
    <row r="134" spans="1:9" x14ac:dyDescent="0.2">
      <c r="A134" s="73"/>
      <c r="B134" s="73"/>
      <c r="C134" s="73"/>
      <c r="D134" s="73"/>
      <c r="E134" s="73"/>
      <c r="F134" s="73"/>
      <c r="G134" s="73"/>
      <c r="H134" s="73"/>
      <c r="I134" s="73"/>
    </row>
    <row r="135" spans="1:9" x14ac:dyDescent="0.2">
      <c r="A135" s="73"/>
      <c r="B135" s="73"/>
      <c r="C135" s="73"/>
      <c r="D135" s="73"/>
      <c r="E135" s="73"/>
      <c r="F135" s="73"/>
      <c r="G135" s="73"/>
      <c r="H135" s="73"/>
      <c r="I135" s="73"/>
    </row>
    <row r="136" spans="1:9" x14ac:dyDescent="0.2">
      <c r="A136" s="73"/>
      <c r="B136" s="73"/>
      <c r="C136" s="73"/>
      <c r="D136" s="73"/>
      <c r="E136" s="73"/>
      <c r="F136" s="73"/>
      <c r="G136" s="73"/>
      <c r="H136" s="73"/>
      <c r="I136" s="73"/>
    </row>
    <row r="137" spans="1:9" x14ac:dyDescent="0.2">
      <c r="A137" s="73"/>
      <c r="B137" s="73"/>
      <c r="C137" s="73"/>
      <c r="D137" s="73"/>
      <c r="E137" s="73"/>
      <c r="F137" s="73"/>
      <c r="G137" s="73"/>
      <c r="H137" s="73"/>
      <c r="I137" s="73"/>
    </row>
    <row r="138" spans="1:9" x14ac:dyDescent="0.2">
      <c r="A138" s="73"/>
      <c r="B138" s="73"/>
      <c r="C138" s="73"/>
      <c r="D138" s="73"/>
      <c r="E138" s="73"/>
      <c r="F138" s="73"/>
      <c r="G138" s="73"/>
      <c r="H138" s="73"/>
      <c r="I138" s="73"/>
    </row>
    <row r="139" spans="1:9" x14ac:dyDescent="0.2">
      <c r="A139" s="73"/>
      <c r="B139" s="73"/>
      <c r="C139" s="73"/>
      <c r="D139" s="73"/>
      <c r="E139" s="73"/>
      <c r="F139" s="73"/>
      <c r="G139" s="73"/>
      <c r="H139" s="73"/>
      <c r="I139" s="73"/>
    </row>
    <row r="140" spans="1:9" x14ac:dyDescent="0.2">
      <c r="A140" s="73"/>
      <c r="B140" s="73"/>
      <c r="C140" s="73"/>
      <c r="D140" s="73"/>
      <c r="E140" s="73"/>
      <c r="F140" s="73"/>
      <c r="G140" s="73"/>
      <c r="H140" s="73"/>
      <c r="I140" s="73"/>
    </row>
    <row r="141" spans="1:9" x14ac:dyDescent="0.2">
      <c r="A141" s="73"/>
      <c r="B141" s="73"/>
      <c r="C141" s="73"/>
      <c r="D141" s="73"/>
      <c r="E141" s="73"/>
      <c r="F141" s="73"/>
      <c r="G141" s="73"/>
      <c r="H141" s="73"/>
      <c r="I141" s="73"/>
    </row>
    <row r="142" spans="1:9" x14ac:dyDescent="0.2">
      <c r="A142" s="73"/>
      <c r="B142" s="73"/>
      <c r="C142" s="73"/>
      <c r="D142" s="73"/>
      <c r="E142" s="73"/>
      <c r="F142" s="73"/>
      <c r="G142" s="73"/>
      <c r="H142" s="73"/>
      <c r="I142" s="73"/>
    </row>
    <row r="143" spans="1:9" x14ac:dyDescent="0.2">
      <c r="A143" s="73"/>
      <c r="B143" s="73"/>
      <c r="C143" s="73"/>
      <c r="D143" s="73"/>
      <c r="E143" s="73"/>
      <c r="F143" s="73"/>
      <c r="G143" s="73"/>
      <c r="H143" s="73"/>
      <c r="I143" s="73"/>
    </row>
    <row r="144" spans="1:9" x14ac:dyDescent="0.2">
      <c r="A144" s="73"/>
      <c r="B144" s="73"/>
      <c r="C144" s="73"/>
      <c r="D144" s="73"/>
      <c r="E144" s="73"/>
      <c r="F144" s="73"/>
      <c r="G144" s="73"/>
      <c r="H144" s="73"/>
      <c r="I144" s="73"/>
    </row>
    <row r="145" spans="1:9" x14ac:dyDescent="0.2">
      <c r="A145" s="73"/>
      <c r="B145" s="73"/>
      <c r="C145" s="73"/>
      <c r="D145" s="73"/>
      <c r="E145" s="73"/>
      <c r="F145" s="73"/>
      <c r="G145" s="73"/>
      <c r="H145" s="73"/>
      <c r="I145" s="73"/>
    </row>
    <row r="146" spans="1:9" x14ac:dyDescent="0.2">
      <c r="A146" s="73"/>
      <c r="B146" s="73"/>
      <c r="C146" s="73"/>
      <c r="D146" s="73"/>
      <c r="E146" s="73"/>
      <c r="F146" s="73"/>
      <c r="G146" s="73"/>
      <c r="H146" s="73"/>
      <c r="I146" s="73"/>
    </row>
    <row r="147" spans="1:9" x14ac:dyDescent="0.2">
      <c r="A147" s="73"/>
      <c r="B147" s="73"/>
      <c r="C147" s="73"/>
      <c r="D147" s="73"/>
      <c r="E147" s="73"/>
      <c r="F147" s="73"/>
      <c r="G147" s="73"/>
      <c r="H147" s="73"/>
      <c r="I147" s="73"/>
    </row>
    <row r="148" spans="1:9" x14ac:dyDescent="0.2">
      <c r="A148" s="73"/>
      <c r="B148" s="73"/>
      <c r="C148" s="73"/>
      <c r="D148" s="73"/>
      <c r="E148" s="73"/>
      <c r="F148" s="73"/>
      <c r="G148" s="73"/>
      <c r="H148" s="73"/>
      <c r="I148" s="73"/>
    </row>
    <row r="149" spans="1:9" x14ac:dyDescent="0.2">
      <c r="A149" s="73"/>
      <c r="B149" s="73"/>
      <c r="C149" s="73"/>
      <c r="D149" s="73"/>
      <c r="E149" s="73"/>
      <c r="F149" s="73"/>
      <c r="G149" s="73"/>
      <c r="H149" s="73"/>
      <c r="I149" s="73"/>
    </row>
    <row r="150" spans="1:9" x14ac:dyDescent="0.2">
      <c r="A150" s="73"/>
      <c r="B150" s="73"/>
      <c r="C150" s="73"/>
      <c r="D150" s="73"/>
      <c r="E150" s="73"/>
      <c r="F150" s="73"/>
      <c r="G150" s="73"/>
      <c r="H150" s="73"/>
      <c r="I150" s="73"/>
    </row>
    <row r="151" spans="1:9" x14ac:dyDescent="0.2">
      <c r="A151" s="73"/>
      <c r="B151" s="73"/>
      <c r="C151" s="73"/>
      <c r="D151" s="73"/>
      <c r="E151" s="73"/>
      <c r="F151" s="73"/>
      <c r="G151" s="73"/>
      <c r="H151" s="73"/>
      <c r="I151" s="73"/>
    </row>
    <row r="152" spans="1:9" x14ac:dyDescent="0.2">
      <c r="A152" s="73"/>
      <c r="B152" s="73"/>
      <c r="C152" s="73"/>
      <c r="D152" s="73"/>
      <c r="E152" s="73"/>
      <c r="F152" s="73"/>
      <c r="G152" s="73"/>
      <c r="H152" s="73"/>
      <c r="I152" s="73"/>
    </row>
    <row r="153" spans="1:9" x14ac:dyDescent="0.2">
      <c r="A153" s="73"/>
      <c r="B153" s="73"/>
      <c r="C153" s="73"/>
      <c r="D153" s="73"/>
      <c r="E153" s="73"/>
      <c r="F153" s="73"/>
      <c r="G153" s="73"/>
      <c r="H153" s="73"/>
      <c r="I153" s="73"/>
    </row>
    <row r="154" spans="1:9" x14ac:dyDescent="0.2">
      <c r="A154" s="73"/>
      <c r="B154" s="73"/>
      <c r="C154" s="73"/>
      <c r="D154" s="73"/>
      <c r="E154" s="73"/>
      <c r="F154" s="73"/>
      <c r="G154" s="73"/>
      <c r="H154" s="73"/>
      <c r="I154" s="73"/>
    </row>
    <row r="155" spans="1:9" x14ac:dyDescent="0.2">
      <c r="A155" s="73"/>
      <c r="B155" s="73"/>
      <c r="C155" s="73"/>
      <c r="D155" s="73"/>
      <c r="E155" s="73"/>
      <c r="F155" s="73"/>
      <c r="G155" s="73"/>
      <c r="H155" s="73"/>
      <c r="I155" s="73"/>
    </row>
    <row r="156" spans="1:9" x14ac:dyDescent="0.2">
      <c r="A156" s="73"/>
      <c r="B156" s="73"/>
      <c r="C156" s="73"/>
      <c r="D156" s="73"/>
      <c r="E156" s="73"/>
      <c r="F156" s="73"/>
      <c r="G156" s="73"/>
      <c r="H156" s="73"/>
      <c r="I156" s="73"/>
    </row>
  </sheetData>
  <mergeCells count="21">
    <mergeCell ref="H12:H13"/>
    <mergeCell ref="I12:I13"/>
    <mergeCell ref="A119:I119"/>
    <mergeCell ref="B12:B13"/>
    <mergeCell ref="C12:C13"/>
    <mergeCell ref="D12:D13"/>
    <mergeCell ref="E12:E13"/>
    <mergeCell ref="F12:F13"/>
    <mergeCell ref="G12:G13"/>
    <mergeCell ref="A8:I8"/>
    <mergeCell ref="A9:I9"/>
    <mergeCell ref="B11:C11"/>
    <mergeCell ref="D11:E11"/>
    <mergeCell ref="F11:G11"/>
    <mergeCell ref="H11:I11"/>
    <mergeCell ref="A7:I7"/>
    <mergeCell ref="A2:I2"/>
    <mergeCell ref="A3:I3"/>
    <mergeCell ref="A4:I4"/>
    <mergeCell ref="A5:I5"/>
    <mergeCell ref="A6:I6"/>
  </mergeCells>
  <printOptions horizontalCentered="1"/>
  <pageMargins left="0.31496062992125984" right="0.19685039370078741" top="0.39370078740157483" bottom="0.23622047244094491" header="0" footer="0.23622047244094491"/>
  <pageSetup scale="65" firstPageNumber="75" fitToHeight="0" orientation="portrait" useFirstPageNumber="1" r:id="rId1"/>
  <headerFooter>
    <oddFooter>&amp;R&amp;P</oddFooter>
  </headerFooter>
  <rowBreaks count="1" manualBreakCount="1">
    <brk id="74" max="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syncVertical="1" syncRef="E13" transitionEvaluation="1" codeName="Hoja4">
    <pageSetUpPr fitToPage="1"/>
  </sheetPr>
  <dimension ref="A1:IU76"/>
  <sheetViews>
    <sheetView showGridLines="0" view="pageBreakPreview" zoomScale="70" zoomScaleNormal="75" zoomScaleSheetLayoutView="70" workbookViewId="0">
      <pane xSplit="4" ySplit="12" topLeftCell="E13" activePane="bottomRight" state="frozen"/>
      <selection pane="topRight" activeCell="E1" sqref="E1"/>
      <selection pane="bottomLeft" activeCell="A13" sqref="A13"/>
      <selection pane="bottomRight" activeCell="E13" sqref="E13"/>
    </sheetView>
  </sheetViews>
  <sheetFormatPr baseColWidth="10" defaultColWidth="9.7109375" defaultRowHeight="12.75" x14ac:dyDescent="0.2"/>
  <cols>
    <col min="1" max="2" width="2.7109375" style="1" customWidth="1"/>
    <col min="3" max="3" width="32.28515625" style="1" customWidth="1"/>
    <col min="4" max="4" width="4.5703125" style="1" customWidth="1"/>
    <col min="5" max="5" width="14.7109375" style="1" customWidth="1"/>
    <col min="6" max="6" width="18" style="1" customWidth="1"/>
    <col min="7" max="7" width="22.85546875" style="1" customWidth="1"/>
    <col min="8" max="8" width="20.28515625" style="1" customWidth="1"/>
    <col min="9" max="9" width="19" style="1" customWidth="1"/>
    <col min="10" max="10" width="17.5703125" style="1" customWidth="1"/>
    <col min="11" max="12" width="18.28515625" style="1" customWidth="1"/>
    <col min="13" max="13" width="18" style="1" customWidth="1"/>
    <col min="14" max="14" width="16.85546875" style="1" customWidth="1"/>
    <col min="15" max="15" width="16.7109375" style="6" customWidth="1"/>
    <col min="16" max="16" width="9.7109375" style="6"/>
    <col min="17" max="17" width="20.140625" style="6" bestFit="1" customWidth="1"/>
    <col min="18" max="18" width="20.7109375" style="6" bestFit="1" customWidth="1"/>
    <col min="19" max="16384" width="9.7109375" style="6"/>
  </cols>
  <sheetData>
    <row r="1" spans="1:255" s="19" customFormat="1" ht="15.75" customHeight="1" x14ac:dyDescent="0.2">
      <c r="A1" s="566" t="s">
        <v>25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  <c r="M1" s="566"/>
      <c r="N1" s="566"/>
      <c r="O1" s="18"/>
    </row>
    <row r="2" spans="1:255" s="19" customFormat="1" ht="19.5" customHeight="1" x14ac:dyDescent="0.2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0"/>
      <c r="P2" s="21"/>
      <c r="Q2" s="21"/>
      <c r="R2" s="21"/>
      <c r="S2" s="21"/>
      <c r="T2" s="20"/>
      <c r="U2" s="20"/>
      <c r="V2" s="20"/>
      <c r="W2" s="20"/>
      <c r="X2" s="20"/>
      <c r="Y2" s="20"/>
      <c r="Z2" s="20"/>
      <c r="AA2" s="20"/>
      <c r="AB2" s="20"/>
      <c r="AC2" s="20"/>
      <c r="AD2" s="21"/>
      <c r="AE2" s="21"/>
      <c r="AF2" s="21"/>
      <c r="AG2" s="21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1"/>
      <c r="AS2" s="21"/>
      <c r="AT2" s="21"/>
      <c r="AU2" s="21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1"/>
      <c r="BG2" s="21"/>
      <c r="BH2" s="21"/>
      <c r="BI2" s="21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1"/>
      <c r="BU2" s="21"/>
      <c r="BV2" s="21"/>
      <c r="BW2" s="21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1"/>
      <c r="CI2" s="21"/>
      <c r="CJ2" s="21"/>
      <c r="CK2" s="21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1"/>
      <c r="CW2" s="21"/>
      <c r="CX2" s="21"/>
      <c r="CY2" s="21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1"/>
      <c r="DK2" s="21"/>
      <c r="DL2" s="21"/>
      <c r="DM2" s="21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1"/>
      <c r="DY2" s="21"/>
      <c r="DZ2" s="21"/>
      <c r="EA2" s="21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1"/>
      <c r="EM2" s="21"/>
      <c r="EN2" s="21"/>
      <c r="EO2" s="21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1"/>
      <c r="FA2" s="21"/>
      <c r="FB2" s="21"/>
      <c r="FC2" s="21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1"/>
      <c r="FO2" s="21"/>
      <c r="FP2" s="21"/>
      <c r="FQ2" s="21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1"/>
      <c r="GC2" s="21"/>
      <c r="GD2" s="21"/>
      <c r="GE2" s="21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1"/>
      <c r="GQ2" s="21"/>
      <c r="GR2" s="21"/>
      <c r="GS2" s="21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1"/>
      <c r="HE2" s="21"/>
      <c r="HF2" s="21"/>
      <c r="HG2" s="21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1"/>
      <c r="HS2" s="21"/>
      <c r="HT2" s="21"/>
      <c r="HU2" s="21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1"/>
      <c r="IG2" s="21"/>
      <c r="IH2" s="21"/>
      <c r="II2" s="21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1"/>
      <c r="IU2" s="21"/>
    </row>
    <row r="3" spans="1:255" ht="20.25" customHeight="1" x14ac:dyDescent="0.2">
      <c r="A3" s="567" t="s">
        <v>284</v>
      </c>
      <c r="B3" s="567"/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22"/>
    </row>
    <row r="4" spans="1:255" ht="6.75" customHeight="1" x14ac:dyDescent="0.2">
      <c r="A4" s="26" t="s">
        <v>4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0"/>
    </row>
    <row r="5" spans="1:255" ht="15" x14ac:dyDescent="0.2">
      <c r="A5" s="568" t="s">
        <v>22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23"/>
    </row>
    <row r="6" spans="1:255" ht="5.25" customHeight="1" x14ac:dyDescent="0.2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0"/>
    </row>
    <row r="7" spans="1:255" ht="15" x14ac:dyDescent="0.2">
      <c r="A7" s="568"/>
      <c r="B7" s="568"/>
      <c r="C7" s="568"/>
      <c r="D7" s="568"/>
      <c r="E7" s="568"/>
      <c r="F7" s="568"/>
      <c r="G7" s="568"/>
      <c r="H7" s="568"/>
      <c r="I7" s="568"/>
      <c r="J7" s="568"/>
      <c r="K7" s="568"/>
      <c r="L7" s="568"/>
      <c r="M7" s="568"/>
      <c r="N7" s="568"/>
      <c r="O7" s="24"/>
    </row>
    <row r="8" spans="1:255" ht="11.1" customHeight="1" thickBot="1" x14ac:dyDescent="0.25">
      <c r="A8" s="45"/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</row>
    <row r="9" spans="1:255" ht="13.5" customHeight="1" x14ac:dyDescent="0.2">
      <c r="A9" s="8"/>
      <c r="B9" s="9"/>
      <c r="C9" s="9"/>
      <c r="D9" s="10"/>
      <c r="E9" s="582" t="s">
        <v>14</v>
      </c>
      <c r="F9" s="587" t="s">
        <v>10</v>
      </c>
      <c r="G9" s="585" t="s">
        <v>26</v>
      </c>
      <c r="H9" s="585" t="s">
        <v>27</v>
      </c>
      <c r="I9" s="580" t="s">
        <v>15</v>
      </c>
      <c r="J9" s="580" t="s">
        <v>16</v>
      </c>
      <c r="K9" s="580" t="s">
        <v>17</v>
      </c>
      <c r="L9" s="580" t="s">
        <v>1</v>
      </c>
      <c r="M9" s="580" t="s">
        <v>2</v>
      </c>
      <c r="N9" s="577" t="s">
        <v>18</v>
      </c>
    </row>
    <row r="10" spans="1:255" x14ac:dyDescent="0.2">
      <c r="A10" s="11"/>
      <c r="B10" s="12"/>
      <c r="C10" s="13" t="s">
        <v>0</v>
      </c>
      <c r="D10" s="14"/>
      <c r="E10" s="583"/>
      <c r="F10" s="573"/>
      <c r="G10" s="575"/>
      <c r="H10" s="575"/>
      <c r="I10" s="559"/>
      <c r="J10" s="559"/>
      <c r="K10" s="559" t="s">
        <v>11</v>
      </c>
      <c r="L10" s="559"/>
      <c r="M10" s="559" t="s">
        <v>11</v>
      </c>
      <c r="N10" s="578"/>
    </row>
    <row r="11" spans="1:255" ht="11.1" customHeight="1" x14ac:dyDescent="0.2">
      <c r="A11" s="11"/>
      <c r="B11" s="12"/>
      <c r="C11" s="12"/>
      <c r="D11" s="14"/>
      <c r="E11" s="583"/>
      <c r="F11" s="573"/>
      <c r="G11" s="575"/>
      <c r="H11" s="575"/>
      <c r="I11" s="559"/>
      <c r="J11" s="559"/>
      <c r="K11" s="559"/>
      <c r="L11" s="559"/>
      <c r="M11" s="559"/>
      <c r="N11" s="578"/>
    </row>
    <row r="12" spans="1:255" ht="11.1" customHeight="1" thickBot="1" x14ac:dyDescent="0.25">
      <c r="A12" s="15"/>
      <c r="B12" s="16"/>
      <c r="C12" s="16"/>
      <c r="D12" s="17"/>
      <c r="E12" s="584"/>
      <c r="F12" s="588"/>
      <c r="G12" s="586"/>
      <c r="H12" s="586"/>
      <c r="I12" s="581"/>
      <c r="J12" s="581"/>
      <c r="K12" s="581"/>
      <c r="L12" s="581"/>
      <c r="M12" s="581"/>
      <c r="N12" s="579"/>
    </row>
    <row r="13" spans="1:255" ht="14.25" customHeight="1" x14ac:dyDescent="0.2">
      <c r="A13" s="80" t="s">
        <v>9</v>
      </c>
      <c r="B13" s="30"/>
      <c r="C13" s="30"/>
      <c r="D13" s="65"/>
      <c r="E13" s="479">
        <f>E14+E35</f>
        <v>7186691</v>
      </c>
      <c r="F13" s="479">
        <f t="shared" ref="F13:N13" si="0">F14+F35</f>
        <v>66352062</v>
      </c>
      <c r="G13" s="479">
        <f t="shared" si="0"/>
        <v>10573620923094</v>
      </c>
      <c r="H13" s="479">
        <f t="shared" si="0"/>
        <v>59653255977</v>
      </c>
      <c r="I13" s="479">
        <f t="shared" si="0"/>
        <v>132622866406.23999</v>
      </c>
      <c r="J13" s="479">
        <f t="shared" si="0"/>
        <v>372633</v>
      </c>
      <c r="K13" s="479">
        <f t="shared" si="0"/>
        <v>45585336932.720001</v>
      </c>
      <c r="L13" s="479">
        <f t="shared" si="0"/>
        <v>29093844769.130001</v>
      </c>
      <c r="M13" s="479">
        <f t="shared" si="0"/>
        <v>4559680010.9700003</v>
      </c>
      <c r="N13" s="480">
        <f t="shared" si="0"/>
        <v>1022977179.0600001</v>
      </c>
    </row>
    <row r="14" spans="1:255" ht="14.25" customHeight="1" x14ac:dyDescent="0.2">
      <c r="A14" s="3"/>
      <c r="B14" s="2" t="s">
        <v>13</v>
      </c>
      <c r="C14" s="2"/>
      <c r="D14" s="67"/>
      <c r="E14" s="481">
        <f>E15+E19+E23+E27+E31</f>
        <v>7153268</v>
      </c>
      <c r="F14" s="482">
        <f t="shared" ref="F14:N14" si="1">F15+F19+F23+F27+F31</f>
        <v>7187968</v>
      </c>
      <c r="G14" s="482">
        <f t="shared" si="1"/>
        <v>2280752415200</v>
      </c>
      <c r="H14" s="482">
        <f t="shared" si="1"/>
        <v>22374952051</v>
      </c>
      <c r="I14" s="482">
        <f t="shared" si="1"/>
        <v>67667318840.059998</v>
      </c>
      <c r="J14" s="482">
        <f t="shared" si="1"/>
        <v>43134</v>
      </c>
      <c r="K14" s="482">
        <f t="shared" si="1"/>
        <v>10781911037.270002</v>
      </c>
      <c r="L14" s="482">
        <f t="shared" si="1"/>
        <v>23341348738.610001</v>
      </c>
      <c r="M14" s="482">
        <f t="shared" si="1"/>
        <v>4293522154.3099999</v>
      </c>
      <c r="N14" s="483">
        <f t="shared" si="1"/>
        <v>575708</v>
      </c>
    </row>
    <row r="15" spans="1:255" ht="14.25" customHeight="1" x14ac:dyDescent="0.2">
      <c r="A15" s="29"/>
      <c r="B15" s="32" t="s">
        <v>6</v>
      </c>
      <c r="C15" s="33"/>
      <c r="D15" s="43"/>
      <c r="E15" s="484">
        <f>E16+E17+E18</f>
        <v>4353589</v>
      </c>
      <c r="F15" s="485">
        <f t="shared" ref="F15:N15" si="2">F16+F17+F18</f>
        <v>4376684</v>
      </c>
      <c r="G15" s="485">
        <f t="shared" si="2"/>
        <v>1392157755101</v>
      </c>
      <c r="H15" s="485">
        <f t="shared" si="2"/>
        <v>6221582174</v>
      </c>
      <c r="I15" s="485">
        <f t="shared" si="2"/>
        <v>14332218987.41</v>
      </c>
      <c r="J15" s="485">
        <f t="shared" si="2"/>
        <v>16988</v>
      </c>
      <c r="K15" s="485">
        <f t="shared" si="2"/>
        <v>3246511862.4000001</v>
      </c>
      <c r="L15" s="485">
        <f t="shared" si="2"/>
        <v>1001972980.83</v>
      </c>
      <c r="M15" s="485">
        <f t="shared" si="2"/>
        <v>1120241333.0800002</v>
      </c>
      <c r="N15" s="486">
        <f t="shared" si="2"/>
        <v>-214319</v>
      </c>
    </row>
    <row r="16" spans="1:255" ht="14.25" customHeight="1" x14ac:dyDescent="0.2">
      <c r="A16" s="3"/>
      <c r="B16" s="4"/>
      <c r="C16" s="7" t="s">
        <v>5</v>
      </c>
      <c r="D16" s="42"/>
      <c r="E16" s="487">
        <v>2070570</v>
      </c>
      <c r="F16" s="488">
        <v>2072889</v>
      </c>
      <c r="G16" s="488">
        <v>759746044942</v>
      </c>
      <c r="H16" s="488">
        <v>901145440</v>
      </c>
      <c r="I16" s="488">
        <v>7031834970.21</v>
      </c>
      <c r="J16" s="488">
        <v>3884</v>
      </c>
      <c r="K16" s="488">
        <v>1010091298.79</v>
      </c>
      <c r="L16" s="488">
        <v>461669314.5</v>
      </c>
      <c r="M16" s="488">
        <v>33264539.879999999</v>
      </c>
      <c r="N16" s="489">
        <v>122193</v>
      </c>
    </row>
    <row r="17" spans="1:18" ht="14.25" customHeight="1" x14ac:dyDescent="0.2">
      <c r="A17" s="29"/>
      <c r="B17" s="33"/>
      <c r="C17" s="35" t="s">
        <v>3</v>
      </c>
      <c r="D17" s="43"/>
      <c r="E17" s="484">
        <v>2070537</v>
      </c>
      <c r="F17" s="485">
        <v>2091309</v>
      </c>
      <c r="G17" s="485">
        <v>613305733647</v>
      </c>
      <c r="H17" s="485">
        <v>5320436734</v>
      </c>
      <c r="I17" s="485">
        <v>7020986687.1400003</v>
      </c>
      <c r="J17" s="485">
        <v>11295</v>
      </c>
      <c r="K17" s="485">
        <v>1934372371.6900001</v>
      </c>
      <c r="L17" s="485">
        <v>521464280.25</v>
      </c>
      <c r="M17" s="485">
        <v>1092419170.6700001</v>
      </c>
      <c r="N17" s="490">
        <v>-336782</v>
      </c>
    </row>
    <row r="18" spans="1:18" s="41" customFormat="1" ht="14.25" customHeight="1" x14ac:dyDescent="0.2">
      <c r="A18" s="38"/>
      <c r="B18" s="39"/>
      <c r="C18" s="40" t="s">
        <v>24</v>
      </c>
      <c r="D18" s="44"/>
      <c r="E18" s="487">
        <v>212482</v>
      </c>
      <c r="F18" s="488">
        <v>212486</v>
      </c>
      <c r="G18" s="488">
        <v>19105976512</v>
      </c>
      <c r="H18" s="488">
        <v>0</v>
      </c>
      <c r="I18" s="488">
        <v>279397330.06</v>
      </c>
      <c r="J18" s="488">
        <v>1809</v>
      </c>
      <c r="K18" s="488">
        <v>302048191.92000002</v>
      </c>
      <c r="L18" s="488">
        <v>18839386.079999998</v>
      </c>
      <c r="M18" s="488">
        <v>-5442377.4699999997</v>
      </c>
      <c r="N18" s="489">
        <v>270</v>
      </c>
    </row>
    <row r="19" spans="1:18" s="37" customFormat="1" ht="14.25" customHeight="1" x14ac:dyDescent="0.2">
      <c r="A19" s="29"/>
      <c r="B19" s="32" t="s">
        <v>7</v>
      </c>
      <c r="C19" s="33"/>
      <c r="D19" s="43"/>
      <c r="E19" s="484">
        <f>E20+E21+E22</f>
        <v>328957</v>
      </c>
      <c r="F19" s="485">
        <f t="shared" ref="F19:N19" si="3">F20+F21+F22</f>
        <v>330988</v>
      </c>
      <c r="G19" s="485">
        <f t="shared" si="3"/>
        <v>97802167272</v>
      </c>
      <c r="H19" s="485">
        <f t="shared" si="3"/>
        <v>1562068105</v>
      </c>
      <c r="I19" s="485">
        <f t="shared" si="3"/>
        <v>2759089750.27</v>
      </c>
      <c r="J19" s="485">
        <f t="shared" si="3"/>
        <v>3367</v>
      </c>
      <c r="K19" s="485">
        <f t="shared" si="3"/>
        <v>2469769471.1500001</v>
      </c>
      <c r="L19" s="485">
        <f t="shared" si="3"/>
        <v>3209221326.6100001</v>
      </c>
      <c r="M19" s="485">
        <f t="shared" si="3"/>
        <v>257809950.88999999</v>
      </c>
      <c r="N19" s="490">
        <f t="shared" si="3"/>
        <v>483771</v>
      </c>
    </row>
    <row r="20" spans="1:18" s="41" customFormat="1" ht="14.25" customHeight="1" x14ac:dyDescent="0.2">
      <c r="A20" s="38"/>
      <c r="B20" s="39"/>
      <c r="C20" s="40" t="s">
        <v>5</v>
      </c>
      <c r="D20" s="44"/>
      <c r="E20" s="487">
        <v>41616</v>
      </c>
      <c r="F20" s="488">
        <v>42378</v>
      </c>
      <c r="G20" s="488">
        <v>11654260539</v>
      </c>
      <c r="H20" s="488">
        <v>163017169</v>
      </c>
      <c r="I20" s="488">
        <v>230174531.58000001</v>
      </c>
      <c r="J20" s="488">
        <v>33</v>
      </c>
      <c r="K20" s="488">
        <v>22406722</v>
      </c>
      <c r="L20" s="488">
        <v>2997884</v>
      </c>
      <c r="M20" s="488">
        <v>16780308.18</v>
      </c>
      <c r="N20" s="489">
        <v>0</v>
      </c>
    </row>
    <row r="21" spans="1:18" s="37" customFormat="1" ht="14.25" customHeight="1" x14ac:dyDescent="0.2">
      <c r="A21" s="29"/>
      <c r="B21" s="33"/>
      <c r="C21" s="35" t="s">
        <v>3</v>
      </c>
      <c r="D21" s="43"/>
      <c r="E21" s="484">
        <v>277148</v>
      </c>
      <c r="F21" s="485">
        <v>278415</v>
      </c>
      <c r="G21" s="485">
        <v>85778411627</v>
      </c>
      <c r="H21" s="485">
        <v>1391806476</v>
      </c>
      <c r="I21" s="485">
        <v>2294457126.3499999</v>
      </c>
      <c r="J21" s="485">
        <v>939</v>
      </c>
      <c r="K21" s="485">
        <v>285429584.33999997</v>
      </c>
      <c r="L21" s="485">
        <v>2481314602.1900001</v>
      </c>
      <c r="M21" s="485">
        <v>221964243.09999999</v>
      </c>
      <c r="N21" s="490">
        <v>483527</v>
      </c>
    </row>
    <row r="22" spans="1:18" s="41" customFormat="1" ht="14.25" customHeight="1" x14ac:dyDescent="0.2">
      <c r="A22" s="38"/>
      <c r="B22" s="39"/>
      <c r="C22" s="40" t="s">
        <v>24</v>
      </c>
      <c r="D22" s="44"/>
      <c r="E22" s="487">
        <v>10193</v>
      </c>
      <c r="F22" s="488">
        <v>10195</v>
      </c>
      <c r="G22" s="488">
        <v>369495106</v>
      </c>
      <c r="H22" s="488">
        <v>7244460</v>
      </c>
      <c r="I22" s="488">
        <v>234458092.34</v>
      </c>
      <c r="J22" s="488">
        <v>2395</v>
      </c>
      <c r="K22" s="488">
        <v>2161933164.8099999</v>
      </c>
      <c r="L22" s="488">
        <v>724908840.41999996</v>
      </c>
      <c r="M22" s="488">
        <v>19065399.609999999</v>
      </c>
      <c r="N22" s="489">
        <v>244</v>
      </c>
    </row>
    <row r="23" spans="1:18" s="37" customFormat="1" ht="14.25" customHeight="1" x14ac:dyDescent="0.2">
      <c r="A23" s="29"/>
      <c r="B23" s="32" t="s">
        <v>19</v>
      </c>
      <c r="C23" s="33"/>
      <c r="D23" s="43"/>
      <c r="E23" s="484">
        <f>E24+E25+E26</f>
        <v>2430570</v>
      </c>
      <c r="F23" s="485">
        <f t="shared" ref="F23:N23" si="4">F24+F25+F26</f>
        <v>2439515</v>
      </c>
      <c r="G23" s="485">
        <f t="shared" si="4"/>
        <v>787609459261</v>
      </c>
      <c r="H23" s="485">
        <f t="shared" si="4"/>
        <v>14591301772</v>
      </c>
      <c r="I23" s="485">
        <f t="shared" si="4"/>
        <v>50500778135.800003</v>
      </c>
      <c r="J23" s="485">
        <f t="shared" si="4"/>
        <v>22400</v>
      </c>
      <c r="K23" s="485">
        <f t="shared" si="4"/>
        <v>5013657297.6700001</v>
      </c>
      <c r="L23" s="485">
        <f t="shared" si="4"/>
        <v>19120779441.459999</v>
      </c>
      <c r="M23" s="485">
        <f t="shared" si="4"/>
        <v>2901023575.1199999</v>
      </c>
      <c r="N23" s="490">
        <f t="shared" si="4"/>
        <v>306176</v>
      </c>
    </row>
    <row r="24" spans="1:18" s="41" customFormat="1" ht="14.25" customHeight="1" x14ac:dyDescent="0.2">
      <c r="A24" s="38"/>
      <c r="B24" s="39"/>
      <c r="C24" s="40" t="s">
        <v>5</v>
      </c>
      <c r="D24" s="44"/>
      <c r="E24" s="487">
        <v>252825</v>
      </c>
      <c r="F24" s="488">
        <v>253249</v>
      </c>
      <c r="G24" s="488">
        <v>80035102629</v>
      </c>
      <c r="H24" s="488">
        <v>2194666494</v>
      </c>
      <c r="I24" s="488">
        <v>17468942972</v>
      </c>
      <c r="J24" s="488">
        <v>966</v>
      </c>
      <c r="K24" s="488">
        <v>143629639.33000001</v>
      </c>
      <c r="L24" s="488">
        <v>3152554454.4299998</v>
      </c>
      <c r="M24" s="488">
        <v>0</v>
      </c>
      <c r="N24" s="489">
        <v>450456</v>
      </c>
    </row>
    <row r="25" spans="1:18" s="37" customFormat="1" ht="14.25" customHeight="1" x14ac:dyDescent="0.2">
      <c r="A25" s="29"/>
      <c r="B25" s="33"/>
      <c r="C25" s="35" t="s">
        <v>3</v>
      </c>
      <c r="D25" s="43"/>
      <c r="E25" s="484">
        <v>2145954</v>
      </c>
      <c r="F25" s="485">
        <v>2154475</v>
      </c>
      <c r="G25" s="485">
        <v>699600084135</v>
      </c>
      <c r="H25" s="485">
        <v>5327264263</v>
      </c>
      <c r="I25" s="485">
        <v>31102634602.43</v>
      </c>
      <c r="J25" s="485">
        <v>21090</v>
      </c>
      <c r="K25" s="485">
        <v>4777144365.3699999</v>
      </c>
      <c r="L25" s="485">
        <v>14522185755.059999</v>
      </c>
      <c r="M25" s="485">
        <v>2900901690.8499999</v>
      </c>
      <c r="N25" s="490">
        <v>-144280</v>
      </c>
    </row>
    <row r="26" spans="1:18" s="41" customFormat="1" ht="14.25" customHeight="1" x14ac:dyDescent="0.2">
      <c r="A26" s="38"/>
      <c r="B26" s="39"/>
      <c r="C26" s="40" t="s">
        <v>24</v>
      </c>
      <c r="D26" s="44"/>
      <c r="E26" s="487">
        <v>31791</v>
      </c>
      <c r="F26" s="488">
        <v>31791</v>
      </c>
      <c r="G26" s="488">
        <v>7974272497</v>
      </c>
      <c r="H26" s="488">
        <v>7069371015</v>
      </c>
      <c r="I26" s="488">
        <v>1929200561.3699999</v>
      </c>
      <c r="J26" s="488">
        <v>344</v>
      </c>
      <c r="K26" s="488">
        <v>92883292.969999999</v>
      </c>
      <c r="L26" s="488">
        <v>1446039231.97</v>
      </c>
      <c r="M26" s="488">
        <v>121884.27</v>
      </c>
      <c r="N26" s="489">
        <v>0</v>
      </c>
    </row>
    <row r="27" spans="1:18" s="37" customFormat="1" ht="14.25" customHeight="1" x14ac:dyDescent="0.2">
      <c r="A27" s="29"/>
      <c r="B27" s="32" t="s">
        <v>20</v>
      </c>
      <c r="C27" s="33"/>
      <c r="D27" s="43"/>
      <c r="E27" s="484">
        <f>E28+E29+E30</f>
        <v>4566</v>
      </c>
      <c r="F27" s="485">
        <f t="shared" ref="F27:N27" si="5">F28+F29+F30</f>
        <v>5195</v>
      </c>
      <c r="G27" s="485">
        <f t="shared" si="5"/>
        <v>1976842907</v>
      </c>
      <c r="H27" s="485">
        <f t="shared" si="5"/>
        <v>0</v>
      </c>
      <c r="I27" s="485">
        <f t="shared" si="5"/>
        <v>59178099.130000003</v>
      </c>
      <c r="J27" s="485">
        <f t="shared" si="5"/>
        <v>21</v>
      </c>
      <c r="K27" s="485">
        <f t="shared" si="5"/>
        <v>4327610.6899999995</v>
      </c>
      <c r="L27" s="485">
        <f t="shared" si="5"/>
        <v>7877824.3099999996</v>
      </c>
      <c r="M27" s="485">
        <f t="shared" si="5"/>
        <v>14447295.220000001</v>
      </c>
      <c r="N27" s="490">
        <f t="shared" si="5"/>
        <v>80</v>
      </c>
    </row>
    <row r="28" spans="1:18" s="41" customFormat="1" ht="14.25" customHeight="1" x14ac:dyDescent="0.2">
      <c r="A28" s="38"/>
      <c r="B28" s="39"/>
      <c r="C28" s="40" t="s">
        <v>5</v>
      </c>
      <c r="D28" s="44"/>
      <c r="E28" s="487">
        <v>167</v>
      </c>
      <c r="F28" s="488">
        <v>167</v>
      </c>
      <c r="G28" s="488">
        <v>218083908</v>
      </c>
      <c r="H28" s="488">
        <v>0</v>
      </c>
      <c r="I28" s="488">
        <v>6279656.9199999999</v>
      </c>
      <c r="J28" s="488">
        <v>1</v>
      </c>
      <c r="K28" s="488">
        <v>12902</v>
      </c>
      <c r="L28" s="488">
        <v>505746.31</v>
      </c>
      <c r="M28" s="488">
        <v>428152</v>
      </c>
      <c r="N28" s="489">
        <v>0</v>
      </c>
    </row>
    <row r="29" spans="1:18" s="37" customFormat="1" ht="14.25" customHeight="1" x14ac:dyDescent="0.2">
      <c r="A29" s="29"/>
      <c r="B29" s="33"/>
      <c r="C29" s="35" t="s">
        <v>3</v>
      </c>
      <c r="D29" s="43"/>
      <c r="E29" s="484">
        <v>4224</v>
      </c>
      <c r="F29" s="485">
        <v>4851</v>
      </c>
      <c r="G29" s="485">
        <v>1726469964</v>
      </c>
      <c r="H29" s="485">
        <v>0</v>
      </c>
      <c r="I29" s="485">
        <v>51552018.969999999</v>
      </c>
      <c r="J29" s="485">
        <v>17</v>
      </c>
      <c r="K29" s="485">
        <v>4070044.69</v>
      </c>
      <c r="L29" s="485">
        <v>7372078</v>
      </c>
      <c r="M29" s="485">
        <v>14019143.220000001</v>
      </c>
      <c r="N29" s="490">
        <v>80</v>
      </c>
    </row>
    <row r="30" spans="1:18" s="41" customFormat="1" ht="14.25" customHeight="1" x14ac:dyDescent="0.2">
      <c r="A30" s="38"/>
      <c r="B30" s="39"/>
      <c r="C30" s="40" t="s">
        <v>24</v>
      </c>
      <c r="D30" s="44"/>
      <c r="E30" s="487">
        <v>175</v>
      </c>
      <c r="F30" s="488">
        <v>177</v>
      </c>
      <c r="G30" s="488">
        <v>32289035</v>
      </c>
      <c r="H30" s="488">
        <v>0</v>
      </c>
      <c r="I30" s="488">
        <v>1346423.24</v>
      </c>
      <c r="J30" s="488">
        <v>3</v>
      </c>
      <c r="K30" s="488">
        <v>244664</v>
      </c>
      <c r="L30" s="488">
        <v>0</v>
      </c>
      <c r="M30" s="488">
        <v>0</v>
      </c>
      <c r="N30" s="489">
        <v>0</v>
      </c>
    </row>
    <row r="31" spans="1:18" s="37" customFormat="1" ht="14.25" customHeight="1" x14ac:dyDescent="0.2">
      <c r="A31" s="29"/>
      <c r="B31" s="32" t="s">
        <v>21</v>
      </c>
      <c r="C31" s="33"/>
      <c r="D31" s="43"/>
      <c r="E31" s="484">
        <f>E32+E33+E34</f>
        <v>35586</v>
      </c>
      <c r="F31" s="485">
        <f t="shared" ref="F31:N31" si="6">F32+F33+F34</f>
        <v>35586</v>
      </c>
      <c r="G31" s="485">
        <f t="shared" si="6"/>
        <v>1206190659</v>
      </c>
      <c r="H31" s="485">
        <f t="shared" si="6"/>
        <v>0</v>
      </c>
      <c r="I31" s="485">
        <f t="shared" si="6"/>
        <v>16053867.450000001</v>
      </c>
      <c r="J31" s="485">
        <f t="shared" si="6"/>
        <v>358</v>
      </c>
      <c r="K31" s="485">
        <f t="shared" si="6"/>
        <v>47644795.359999999</v>
      </c>
      <c r="L31" s="485">
        <f t="shared" si="6"/>
        <v>1497165.4</v>
      </c>
      <c r="M31" s="485">
        <f t="shared" si="6"/>
        <v>0</v>
      </c>
      <c r="N31" s="490">
        <f t="shared" si="6"/>
        <v>0</v>
      </c>
    </row>
    <row r="32" spans="1:18" s="41" customFormat="1" ht="14.25" customHeight="1" x14ac:dyDescent="0.2">
      <c r="A32" s="38"/>
      <c r="B32" s="39"/>
      <c r="C32" s="40" t="s">
        <v>5</v>
      </c>
      <c r="D32" s="44"/>
      <c r="E32" s="487">
        <v>34851</v>
      </c>
      <c r="F32" s="488">
        <v>34851</v>
      </c>
      <c r="G32" s="488">
        <v>1132140000</v>
      </c>
      <c r="H32" s="488">
        <v>0</v>
      </c>
      <c r="I32" s="488">
        <v>16206271.460000001</v>
      </c>
      <c r="J32" s="488">
        <v>318</v>
      </c>
      <c r="K32" s="488">
        <v>45816519.219999999</v>
      </c>
      <c r="L32" s="488">
        <v>0</v>
      </c>
      <c r="M32" s="488">
        <v>0</v>
      </c>
      <c r="N32" s="489">
        <v>0</v>
      </c>
      <c r="P32" s="77"/>
      <c r="Q32" s="77"/>
      <c r="R32" s="77"/>
    </row>
    <row r="33" spans="1:18" s="33" customFormat="1" ht="14.25" customHeight="1" x14ac:dyDescent="0.2">
      <c r="A33" s="29"/>
      <c r="C33" s="35" t="s">
        <v>3</v>
      </c>
      <c r="D33" s="43"/>
      <c r="E33" s="484">
        <v>0</v>
      </c>
      <c r="F33" s="485">
        <v>0</v>
      </c>
      <c r="G33" s="485">
        <v>0</v>
      </c>
      <c r="H33" s="485">
        <v>0</v>
      </c>
      <c r="I33" s="485">
        <v>-164027</v>
      </c>
      <c r="J33" s="485">
        <v>2</v>
      </c>
      <c r="K33" s="485">
        <v>178096</v>
      </c>
      <c r="L33" s="485">
        <v>1497165.4</v>
      </c>
      <c r="M33" s="485">
        <v>0</v>
      </c>
      <c r="N33" s="490">
        <v>0</v>
      </c>
      <c r="P33" s="77"/>
      <c r="Q33" s="77"/>
      <c r="R33" s="77"/>
    </row>
    <row r="34" spans="1:18" s="39" customFormat="1" ht="14.25" customHeight="1" x14ac:dyDescent="0.2">
      <c r="A34" s="38"/>
      <c r="C34" s="40" t="s">
        <v>24</v>
      </c>
      <c r="D34" s="44"/>
      <c r="E34" s="487">
        <v>735</v>
      </c>
      <c r="F34" s="488">
        <v>735</v>
      </c>
      <c r="G34" s="488">
        <v>74050659</v>
      </c>
      <c r="H34" s="488">
        <v>0</v>
      </c>
      <c r="I34" s="488">
        <v>11622.99</v>
      </c>
      <c r="J34" s="488">
        <v>38</v>
      </c>
      <c r="K34" s="488">
        <v>1650180.14</v>
      </c>
      <c r="L34" s="488">
        <v>0</v>
      </c>
      <c r="M34" s="488">
        <v>0</v>
      </c>
      <c r="N34" s="489">
        <v>0</v>
      </c>
      <c r="P34" s="77"/>
      <c r="Q34" s="77"/>
      <c r="R34" s="77"/>
    </row>
    <row r="35" spans="1:18" s="66" customFormat="1" ht="14.25" customHeight="1" x14ac:dyDescent="0.2">
      <c r="A35" s="64"/>
      <c r="B35" s="32" t="s">
        <v>29</v>
      </c>
      <c r="C35" s="32"/>
      <c r="D35" s="65"/>
      <c r="E35" s="491">
        <f>E36+E40+E44+E48+E52+E56+E57+E61+E65</f>
        <v>33423</v>
      </c>
      <c r="F35" s="492">
        <f t="shared" ref="F35:N35" si="7">F36+F40+F44+F48+F52+F56+F57+F61+F65</f>
        <v>59164094</v>
      </c>
      <c r="G35" s="492">
        <f t="shared" si="7"/>
        <v>8292868507894</v>
      </c>
      <c r="H35" s="492">
        <f t="shared" si="7"/>
        <v>37278303926</v>
      </c>
      <c r="I35" s="492">
        <f t="shared" si="7"/>
        <v>64955547566.18</v>
      </c>
      <c r="J35" s="492">
        <f t="shared" si="7"/>
        <v>329499</v>
      </c>
      <c r="K35" s="492">
        <f t="shared" si="7"/>
        <v>34803425895.449997</v>
      </c>
      <c r="L35" s="492">
        <f t="shared" si="7"/>
        <v>5752496030.5200005</v>
      </c>
      <c r="M35" s="492">
        <f t="shared" si="7"/>
        <v>266157856.66</v>
      </c>
      <c r="N35" s="493">
        <f t="shared" si="7"/>
        <v>1022401471.0600001</v>
      </c>
      <c r="P35" s="77"/>
      <c r="Q35" s="77"/>
      <c r="R35" s="77"/>
    </row>
    <row r="36" spans="1:18" s="53" customFormat="1" ht="14.25" customHeight="1" x14ac:dyDescent="0.2">
      <c r="A36" s="50"/>
      <c r="B36" s="48" t="s">
        <v>30</v>
      </c>
      <c r="C36" s="51"/>
      <c r="D36" s="49"/>
      <c r="E36" s="494">
        <f>E37+E38+E39</f>
        <v>24006</v>
      </c>
      <c r="F36" s="495">
        <f t="shared" ref="F36:N36" si="8">F37+F38+F39</f>
        <v>15998062</v>
      </c>
      <c r="G36" s="495">
        <f t="shared" si="8"/>
        <v>3539085187659</v>
      </c>
      <c r="H36" s="495">
        <f t="shared" si="8"/>
        <v>37271111294</v>
      </c>
      <c r="I36" s="495">
        <f t="shared" si="8"/>
        <v>16594347817.259998</v>
      </c>
      <c r="J36" s="495">
        <f t="shared" si="8"/>
        <v>138745</v>
      </c>
      <c r="K36" s="495">
        <f t="shared" si="8"/>
        <v>11440846927.209999</v>
      </c>
      <c r="L36" s="495">
        <f t="shared" si="8"/>
        <v>6045589.0300000003</v>
      </c>
      <c r="M36" s="495">
        <f t="shared" si="8"/>
        <v>207266.66</v>
      </c>
      <c r="N36" s="496">
        <f t="shared" si="8"/>
        <v>900099197.88999999</v>
      </c>
      <c r="P36" s="77"/>
      <c r="Q36" s="77"/>
      <c r="R36" s="77"/>
    </row>
    <row r="37" spans="1:18" s="41" customFormat="1" ht="14.25" customHeight="1" x14ac:dyDescent="0.2">
      <c r="A37" s="54"/>
      <c r="B37" s="46"/>
      <c r="C37" s="47" t="s">
        <v>5</v>
      </c>
      <c r="D37" s="57"/>
      <c r="E37" s="497">
        <v>12322</v>
      </c>
      <c r="F37" s="498">
        <v>7786072</v>
      </c>
      <c r="G37" s="498">
        <v>1780853143430</v>
      </c>
      <c r="H37" s="498">
        <v>37151330241</v>
      </c>
      <c r="I37" s="498">
        <v>6122236017.6499996</v>
      </c>
      <c r="J37" s="498">
        <v>16555</v>
      </c>
      <c r="K37" s="498">
        <v>2343416920.2199998</v>
      </c>
      <c r="L37" s="498">
        <v>0</v>
      </c>
      <c r="M37" s="498">
        <v>0</v>
      </c>
      <c r="N37" s="499">
        <v>435794935.13</v>
      </c>
      <c r="P37" s="77"/>
      <c r="Q37" s="77"/>
      <c r="R37" s="77"/>
    </row>
    <row r="38" spans="1:18" s="51" customFormat="1" ht="14.25" customHeight="1" x14ac:dyDescent="0.2">
      <c r="A38" s="50"/>
      <c r="C38" s="52" t="s">
        <v>3</v>
      </c>
      <c r="D38" s="49"/>
      <c r="E38" s="494">
        <v>11537</v>
      </c>
      <c r="F38" s="495">
        <v>6917531</v>
      </c>
      <c r="G38" s="495">
        <v>1596713355751</v>
      </c>
      <c r="H38" s="495">
        <v>114139177</v>
      </c>
      <c r="I38" s="495">
        <v>9594200585.7099991</v>
      </c>
      <c r="J38" s="495">
        <v>22176</v>
      </c>
      <c r="K38" s="495">
        <v>4932033261.6899996</v>
      </c>
      <c r="L38" s="495">
        <v>6045589.0300000003</v>
      </c>
      <c r="M38" s="495">
        <v>0</v>
      </c>
      <c r="N38" s="495">
        <v>379508882.02999997</v>
      </c>
      <c r="P38" s="77"/>
      <c r="Q38" s="77"/>
      <c r="R38" s="77"/>
    </row>
    <row r="39" spans="1:18" s="39" customFormat="1" ht="14.25" customHeight="1" x14ac:dyDescent="0.2">
      <c r="A39" s="54"/>
      <c r="B39" s="46"/>
      <c r="C39" s="47" t="s">
        <v>24</v>
      </c>
      <c r="D39" s="57"/>
      <c r="E39" s="497">
        <v>147</v>
      </c>
      <c r="F39" s="498">
        <v>1294459</v>
      </c>
      <c r="G39" s="498">
        <v>161518688478</v>
      </c>
      <c r="H39" s="498">
        <v>5641876</v>
      </c>
      <c r="I39" s="498">
        <v>877911213.89999998</v>
      </c>
      <c r="J39" s="498">
        <v>100014</v>
      </c>
      <c r="K39" s="498">
        <v>4165396745.3000002</v>
      </c>
      <c r="L39" s="498">
        <v>0</v>
      </c>
      <c r="M39" s="498">
        <v>207266.66</v>
      </c>
      <c r="N39" s="499">
        <v>84795380.730000004</v>
      </c>
      <c r="P39" s="77"/>
      <c r="Q39" s="77"/>
      <c r="R39" s="77"/>
    </row>
    <row r="40" spans="1:18" s="41" customFormat="1" ht="14.25" customHeight="1" x14ac:dyDescent="0.2">
      <c r="A40" s="50"/>
      <c r="B40" s="48" t="s">
        <v>31</v>
      </c>
      <c r="C40" s="48"/>
      <c r="D40" s="49"/>
      <c r="E40" s="494">
        <f>E41+E42+E43</f>
        <v>0</v>
      </c>
      <c r="F40" s="495">
        <f t="shared" ref="F40:N40" si="9">F41+F42+F43</f>
        <v>0</v>
      </c>
      <c r="G40" s="495">
        <f t="shared" si="9"/>
        <v>0</v>
      </c>
      <c r="H40" s="495">
        <f t="shared" si="9"/>
        <v>0</v>
      </c>
      <c r="I40" s="495">
        <f t="shared" si="9"/>
        <v>0</v>
      </c>
      <c r="J40" s="495">
        <f t="shared" si="9"/>
        <v>9</v>
      </c>
      <c r="K40" s="495">
        <f t="shared" si="9"/>
        <v>655379.01</v>
      </c>
      <c r="L40" s="495">
        <f t="shared" si="9"/>
        <v>0</v>
      </c>
      <c r="M40" s="495">
        <f t="shared" si="9"/>
        <v>0</v>
      </c>
      <c r="N40" s="496">
        <f t="shared" si="9"/>
        <v>0</v>
      </c>
      <c r="R40" s="78"/>
    </row>
    <row r="41" spans="1:18" s="55" customFormat="1" ht="14.25" customHeight="1" x14ac:dyDescent="0.2">
      <c r="A41" s="54"/>
      <c r="B41" s="46"/>
      <c r="C41" s="47" t="s">
        <v>5</v>
      </c>
      <c r="D41" s="57"/>
      <c r="E41" s="497">
        <v>0</v>
      </c>
      <c r="F41" s="498">
        <v>0</v>
      </c>
      <c r="G41" s="498">
        <v>0</v>
      </c>
      <c r="H41" s="498">
        <v>0</v>
      </c>
      <c r="I41" s="498">
        <v>0</v>
      </c>
      <c r="J41" s="498">
        <v>0</v>
      </c>
      <c r="K41" s="498">
        <v>0</v>
      </c>
      <c r="L41" s="498">
        <v>0</v>
      </c>
      <c r="M41" s="498">
        <v>0</v>
      </c>
      <c r="N41" s="499">
        <v>0</v>
      </c>
    </row>
    <row r="42" spans="1:18" s="41" customFormat="1" ht="14.25" customHeight="1" x14ac:dyDescent="0.2">
      <c r="A42" s="50"/>
      <c r="B42" s="51"/>
      <c r="C42" s="52" t="s">
        <v>3</v>
      </c>
      <c r="D42" s="49"/>
      <c r="E42" s="494">
        <v>0</v>
      </c>
      <c r="F42" s="495">
        <v>0</v>
      </c>
      <c r="G42" s="495">
        <v>0</v>
      </c>
      <c r="H42" s="495">
        <v>0</v>
      </c>
      <c r="I42" s="495">
        <v>0</v>
      </c>
      <c r="J42" s="495">
        <v>0</v>
      </c>
      <c r="K42" s="495">
        <v>0</v>
      </c>
      <c r="L42" s="495">
        <v>0</v>
      </c>
      <c r="M42" s="495">
        <v>0</v>
      </c>
      <c r="N42" s="496">
        <v>0</v>
      </c>
    </row>
    <row r="43" spans="1:18" s="55" customFormat="1" ht="14.25" customHeight="1" x14ac:dyDescent="0.2">
      <c r="A43" s="54"/>
      <c r="B43" s="46"/>
      <c r="C43" s="47" t="s">
        <v>24</v>
      </c>
      <c r="D43" s="57"/>
      <c r="E43" s="497">
        <v>0</v>
      </c>
      <c r="F43" s="498">
        <v>0</v>
      </c>
      <c r="G43" s="498">
        <v>0</v>
      </c>
      <c r="H43" s="498">
        <v>0</v>
      </c>
      <c r="I43" s="498">
        <v>0</v>
      </c>
      <c r="J43" s="498">
        <v>9</v>
      </c>
      <c r="K43" s="498">
        <v>655379.01</v>
      </c>
      <c r="L43" s="498">
        <v>0</v>
      </c>
      <c r="M43" s="498">
        <v>0</v>
      </c>
      <c r="N43" s="499">
        <v>0</v>
      </c>
    </row>
    <row r="44" spans="1:18" s="53" customFormat="1" ht="14.25" customHeight="1" x14ac:dyDescent="0.2">
      <c r="A44" s="50"/>
      <c r="B44" s="48" t="s">
        <v>32</v>
      </c>
      <c r="C44" s="52"/>
      <c r="D44" s="49"/>
      <c r="E44" s="494">
        <f>E45+E46+E47</f>
        <v>428</v>
      </c>
      <c r="F44" s="495">
        <f t="shared" ref="F44:N44" si="10">F45+F46+F47</f>
        <v>77770</v>
      </c>
      <c r="G44" s="495">
        <f t="shared" si="10"/>
        <v>1369207047</v>
      </c>
      <c r="H44" s="495">
        <f t="shared" si="10"/>
        <v>0</v>
      </c>
      <c r="I44" s="495">
        <f t="shared" si="10"/>
        <v>405899485.74999994</v>
      </c>
      <c r="J44" s="495">
        <f t="shared" si="10"/>
        <v>67</v>
      </c>
      <c r="K44" s="495">
        <f t="shared" si="10"/>
        <v>35079529.57</v>
      </c>
      <c r="L44" s="495">
        <f t="shared" si="10"/>
        <v>133280750.90000001</v>
      </c>
      <c r="M44" s="495">
        <f t="shared" si="10"/>
        <v>0</v>
      </c>
      <c r="N44" s="496">
        <f t="shared" si="10"/>
        <v>35.49</v>
      </c>
    </row>
    <row r="45" spans="1:18" s="55" customFormat="1" ht="14.25" customHeight="1" x14ac:dyDescent="0.2">
      <c r="A45" s="54"/>
      <c r="B45" s="46"/>
      <c r="C45" s="47" t="s">
        <v>5</v>
      </c>
      <c r="D45" s="57"/>
      <c r="E45" s="497">
        <v>293</v>
      </c>
      <c r="F45" s="498">
        <v>42605</v>
      </c>
      <c r="G45" s="498">
        <v>670199146</v>
      </c>
      <c r="H45" s="498">
        <v>0</v>
      </c>
      <c r="I45" s="498">
        <v>403168273.14999998</v>
      </c>
      <c r="J45" s="498">
        <v>28</v>
      </c>
      <c r="K45" s="498">
        <v>19679723.91</v>
      </c>
      <c r="L45" s="498">
        <v>133078968</v>
      </c>
      <c r="M45" s="498">
        <v>0</v>
      </c>
      <c r="N45" s="499">
        <v>0</v>
      </c>
    </row>
    <row r="46" spans="1:18" s="53" customFormat="1" ht="14.25" customHeight="1" x14ac:dyDescent="0.2">
      <c r="A46" s="50"/>
      <c r="B46" s="51"/>
      <c r="C46" s="52" t="s">
        <v>3</v>
      </c>
      <c r="D46" s="49"/>
      <c r="E46" s="494">
        <v>3</v>
      </c>
      <c r="F46" s="495">
        <v>25</v>
      </c>
      <c r="G46" s="495">
        <v>506170</v>
      </c>
      <c r="H46" s="495">
        <v>0</v>
      </c>
      <c r="I46" s="495">
        <v>2364961.3199999998</v>
      </c>
      <c r="J46" s="495">
        <v>4</v>
      </c>
      <c r="K46" s="495">
        <v>5076844</v>
      </c>
      <c r="L46" s="495">
        <v>16.399999999999999</v>
      </c>
      <c r="M46" s="495">
        <v>0</v>
      </c>
      <c r="N46" s="496">
        <v>35.49</v>
      </c>
    </row>
    <row r="47" spans="1:18" s="55" customFormat="1" ht="14.25" customHeight="1" x14ac:dyDescent="0.2">
      <c r="A47" s="54"/>
      <c r="B47" s="46"/>
      <c r="C47" s="47" t="s">
        <v>24</v>
      </c>
      <c r="D47" s="57"/>
      <c r="E47" s="497">
        <v>132</v>
      </c>
      <c r="F47" s="498">
        <v>35140</v>
      </c>
      <c r="G47" s="498">
        <v>698501731</v>
      </c>
      <c r="H47" s="498">
        <v>0</v>
      </c>
      <c r="I47" s="498">
        <v>366251.28</v>
      </c>
      <c r="J47" s="498">
        <v>35</v>
      </c>
      <c r="K47" s="498">
        <v>10322961.66</v>
      </c>
      <c r="L47" s="498">
        <v>201766.5</v>
      </c>
      <c r="M47" s="498">
        <v>0</v>
      </c>
      <c r="N47" s="499">
        <v>0</v>
      </c>
    </row>
    <row r="48" spans="1:18" s="41" customFormat="1" ht="14.25" customHeight="1" x14ac:dyDescent="0.2">
      <c r="A48" s="50"/>
      <c r="B48" s="48" t="s">
        <v>33</v>
      </c>
      <c r="C48" s="51"/>
      <c r="D48" s="49"/>
      <c r="E48" s="494">
        <f>E49+E50+E51</f>
        <v>302</v>
      </c>
      <c r="F48" s="495">
        <f t="shared" ref="F48:N48" si="11">F49+F50+F51</f>
        <v>602790</v>
      </c>
      <c r="G48" s="495">
        <f t="shared" si="11"/>
        <v>0</v>
      </c>
      <c r="H48" s="495">
        <f t="shared" si="11"/>
        <v>0</v>
      </c>
      <c r="I48" s="495">
        <f t="shared" si="11"/>
        <v>13380062365.969999</v>
      </c>
      <c r="J48" s="495">
        <f t="shared" si="11"/>
        <v>37604</v>
      </c>
      <c r="K48" s="495">
        <f t="shared" si="11"/>
        <v>8695183765.75</v>
      </c>
      <c r="L48" s="495">
        <f t="shared" si="11"/>
        <v>5612786945.9200001</v>
      </c>
      <c r="M48" s="495">
        <f t="shared" si="11"/>
        <v>0</v>
      </c>
      <c r="N48" s="496">
        <f t="shared" si="11"/>
        <v>0</v>
      </c>
    </row>
    <row r="49" spans="1:14" s="55" customFormat="1" ht="14.25" customHeight="1" x14ac:dyDescent="0.2">
      <c r="A49" s="54"/>
      <c r="B49" s="46"/>
      <c r="C49" s="47" t="s">
        <v>5</v>
      </c>
      <c r="D49" s="57"/>
      <c r="E49" s="497">
        <v>46</v>
      </c>
      <c r="F49" s="498">
        <v>86111</v>
      </c>
      <c r="G49" s="498">
        <v>0</v>
      </c>
      <c r="H49" s="498">
        <v>0</v>
      </c>
      <c r="I49" s="498">
        <v>1503773720.01</v>
      </c>
      <c r="J49" s="498">
        <v>4488</v>
      </c>
      <c r="K49" s="498">
        <v>313791258.30000001</v>
      </c>
      <c r="L49" s="498">
        <v>3089793177.5599999</v>
      </c>
      <c r="M49" s="498">
        <v>0</v>
      </c>
      <c r="N49" s="499">
        <v>0</v>
      </c>
    </row>
    <row r="50" spans="1:14" s="41" customFormat="1" ht="14.25" customHeight="1" x14ac:dyDescent="0.2">
      <c r="A50" s="50"/>
      <c r="B50" s="51"/>
      <c r="C50" s="52" t="s">
        <v>3</v>
      </c>
      <c r="D50" s="49"/>
      <c r="E50" s="494">
        <v>256</v>
      </c>
      <c r="F50" s="495">
        <v>516679</v>
      </c>
      <c r="G50" s="495">
        <v>0</v>
      </c>
      <c r="H50" s="495">
        <v>0</v>
      </c>
      <c r="I50" s="495">
        <v>11876288645.959999</v>
      </c>
      <c r="J50" s="495">
        <v>33116</v>
      </c>
      <c r="K50" s="495">
        <v>8381392507.4499998</v>
      </c>
      <c r="L50" s="495">
        <v>2522993768.3600001</v>
      </c>
      <c r="M50" s="495">
        <v>0</v>
      </c>
      <c r="N50" s="496">
        <v>0</v>
      </c>
    </row>
    <row r="51" spans="1:14" s="55" customFormat="1" ht="14.25" customHeight="1" x14ac:dyDescent="0.2">
      <c r="A51" s="54"/>
      <c r="B51" s="46"/>
      <c r="C51" s="47" t="s">
        <v>24</v>
      </c>
      <c r="D51" s="57"/>
      <c r="E51" s="497">
        <v>0</v>
      </c>
      <c r="F51" s="498">
        <v>0</v>
      </c>
      <c r="G51" s="498">
        <v>0</v>
      </c>
      <c r="H51" s="498">
        <v>0</v>
      </c>
      <c r="I51" s="498">
        <v>0</v>
      </c>
      <c r="J51" s="498">
        <v>0</v>
      </c>
      <c r="K51" s="498">
        <v>0</v>
      </c>
      <c r="L51" s="498">
        <v>0</v>
      </c>
      <c r="M51" s="498">
        <v>0</v>
      </c>
      <c r="N51" s="499">
        <v>0</v>
      </c>
    </row>
    <row r="52" spans="1:14" s="53" customFormat="1" ht="14.25" customHeight="1" x14ac:dyDescent="0.2">
      <c r="A52" s="50"/>
      <c r="B52" s="48" t="s">
        <v>34</v>
      </c>
      <c r="C52" s="51"/>
      <c r="D52" s="49"/>
      <c r="E52" s="494">
        <f>E53+E54+E55</f>
        <v>4646</v>
      </c>
      <c r="F52" s="495">
        <f t="shared" ref="F52:N52" si="12">F53+F54+F55</f>
        <v>12323071</v>
      </c>
      <c r="G52" s="495">
        <f t="shared" si="12"/>
        <v>1453241721190</v>
      </c>
      <c r="H52" s="495">
        <f t="shared" si="12"/>
        <v>0</v>
      </c>
      <c r="I52" s="495">
        <f t="shared" si="12"/>
        <v>12568050848.120001</v>
      </c>
      <c r="J52" s="495">
        <f t="shared" si="12"/>
        <v>69517</v>
      </c>
      <c r="K52" s="495">
        <f t="shared" si="12"/>
        <v>3962950489.6400003</v>
      </c>
      <c r="L52" s="495">
        <f t="shared" si="12"/>
        <v>382744.67</v>
      </c>
      <c r="M52" s="495">
        <f t="shared" si="12"/>
        <v>0</v>
      </c>
      <c r="N52" s="496">
        <f t="shared" si="12"/>
        <v>8819330.2200000007</v>
      </c>
    </row>
    <row r="53" spans="1:14" s="55" customFormat="1" ht="14.25" customHeight="1" x14ac:dyDescent="0.2">
      <c r="A53" s="54"/>
      <c r="B53" s="46"/>
      <c r="C53" s="47" t="s">
        <v>5</v>
      </c>
      <c r="D53" s="57"/>
      <c r="E53" s="497">
        <v>1455</v>
      </c>
      <c r="F53" s="498">
        <v>4687878</v>
      </c>
      <c r="G53" s="498">
        <v>334212966044</v>
      </c>
      <c r="H53" s="498">
        <v>0</v>
      </c>
      <c r="I53" s="498">
        <v>3242706099.1100001</v>
      </c>
      <c r="J53" s="498">
        <v>10075</v>
      </c>
      <c r="K53" s="498">
        <v>622413768.69000006</v>
      </c>
      <c r="L53" s="498">
        <v>0</v>
      </c>
      <c r="M53" s="498">
        <v>0</v>
      </c>
      <c r="N53" s="499">
        <v>11583964.880000001</v>
      </c>
    </row>
    <row r="54" spans="1:14" s="53" customFormat="1" ht="14.25" customHeight="1" x14ac:dyDescent="0.2">
      <c r="A54" s="50"/>
      <c r="B54" s="51"/>
      <c r="C54" s="52" t="s">
        <v>3</v>
      </c>
      <c r="D54" s="49"/>
      <c r="E54" s="494">
        <v>580</v>
      </c>
      <c r="F54" s="495">
        <v>3230813</v>
      </c>
      <c r="G54" s="495">
        <v>607477293839</v>
      </c>
      <c r="H54" s="495">
        <v>0</v>
      </c>
      <c r="I54" s="495">
        <v>4853316212</v>
      </c>
      <c r="J54" s="495">
        <v>27625</v>
      </c>
      <c r="K54" s="495">
        <v>1948917759.4400001</v>
      </c>
      <c r="L54" s="495">
        <v>0</v>
      </c>
      <c r="M54" s="495">
        <v>0</v>
      </c>
      <c r="N54" s="496">
        <v>-2764634.66</v>
      </c>
    </row>
    <row r="55" spans="1:14" s="55" customFormat="1" ht="14.25" customHeight="1" x14ac:dyDescent="0.2">
      <c r="A55" s="54"/>
      <c r="B55" s="46"/>
      <c r="C55" s="47" t="s">
        <v>24</v>
      </c>
      <c r="D55" s="57"/>
      <c r="E55" s="497">
        <v>2611</v>
      </c>
      <c r="F55" s="498">
        <v>4404380</v>
      </c>
      <c r="G55" s="498">
        <v>511551461307</v>
      </c>
      <c r="H55" s="498">
        <v>0</v>
      </c>
      <c r="I55" s="498">
        <v>4472028537.0100002</v>
      </c>
      <c r="J55" s="498">
        <v>31817</v>
      </c>
      <c r="K55" s="498">
        <v>1391618961.51</v>
      </c>
      <c r="L55" s="498">
        <v>382744.67</v>
      </c>
      <c r="M55" s="498">
        <v>0</v>
      </c>
      <c r="N55" s="499">
        <v>0</v>
      </c>
    </row>
    <row r="56" spans="1:14" s="41" customFormat="1" ht="14.25" customHeight="1" x14ac:dyDescent="0.2">
      <c r="A56" s="50"/>
      <c r="B56" s="48" t="s">
        <v>8</v>
      </c>
      <c r="C56" s="52"/>
      <c r="D56" s="49"/>
      <c r="E56" s="500">
        <v>0</v>
      </c>
      <c r="F56" s="501">
        <v>0</v>
      </c>
      <c r="G56" s="501">
        <v>0</v>
      </c>
      <c r="H56" s="501">
        <v>0</v>
      </c>
      <c r="I56" s="501">
        <v>0</v>
      </c>
      <c r="J56" s="501">
        <v>0</v>
      </c>
      <c r="K56" s="501">
        <v>0</v>
      </c>
      <c r="L56" s="501">
        <v>0</v>
      </c>
      <c r="M56" s="501">
        <v>0</v>
      </c>
      <c r="N56" s="502">
        <v>0</v>
      </c>
    </row>
    <row r="57" spans="1:14" s="55" customFormat="1" ht="14.25" customHeight="1" x14ac:dyDescent="0.2">
      <c r="A57" s="54"/>
      <c r="B57" s="58" t="s">
        <v>35</v>
      </c>
      <c r="C57" s="46"/>
      <c r="D57" s="57"/>
      <c r="E57" s="503">
        <f>E58+E59+E60</f>
        <v>1022</v>
      </c>
      <c r="F57" s="498">
        <f t="shared" ref="F57:N57" si="13">F58+F59+F60</f>
        <v>4909983</v>
      </c>
      <c r="G57" s="504">
        <f t="shared" si="13"/>
        <v>1525709837881</v>
      </c>
      <c r="H57" s="504">
        <f t="shared" si="13"/>
        <v>0</v>
      </c>
      <c r="I57" s="504">
        <f t="shared" si="13"/>
        <v>10132778747.800001</v>
      </c>
      <c r="J57" s="504">
        <f t="shared" si="13"/>
        <v>34960</v>
      </c>
      <c r="K57" s="504">
        <f t="shared" si="13"/>
        <v>2001762939.98</v>
      </c>
      <c r="L57" s="504">
        <f t="shared" si="13"/>
        <v>0</v>
      </c>
      <c r="M57" s="504">
        <f t="shared" si="13"/>
        <v>265950590</v>
      </c>
      <c r="N57" s="505">
        <f t="shared" si="13"/>
        <v>27623462.84</v>
      </c>
    </row>
    <row r="58" spans="1:14" s="53" customFormat="1" ht="14.25" customHeight="1" x14ac:dyDescent="0.2">
      <c r="A58" s="50"/>
      <c r="B58" s="51"/>
      <c r="C58" s="52" t="s">
        <v>5</v>
      </c>
      <c r="D58" s="49"/>
      <c r="E58" s="500">
        <v>44</v>
      </c>
      <c r="F58" s="501">
        <v>1223487</v>
      </c>
      <c r="G58" s="501">
        <v>39500000</v>
      </c>
      <c r="H58" s="501">
        <v>0</v>
      </c>
      <c r="I58" s="501">
        <v>905009361.86000001</v>
      </c>
      <c r="J58" s="501">
        <v>20048</v>
      </c>
      <c r="K58" s="501">
        <v>456487428.51999998</v>
      </c>
      <c r="L58" s="501">
        <v>0</v>
      </c>
      <c r="M58" s="501">
        <v>265175606.47999999</v>
      </c>
      <c r="N58" s="502">
        <v>0</v>
      </c>
    </row>
    <row r="59" spans="1:14" s="55" customFormat="1" ht="14.25" customHeight="1" x14ac:dyDescent="0.2">
      <c r="A59" s="54"/>
      <c r="B59" s="46"/>
      <c r="C59" s="47" t="s">
        <v>3</v>
      </c>
      <c r="D59" s="57"/>
      <c r="E59" s="503">
        <v>978</v>
      </c>
      <c r="F59" s="504">
        <v>3686496</v>
      </c>
      <c r="G59" s="504">
        <v>1525670337881</v>
      </c>
      <c r="H59" s="504">
        <v>0</v>
      </c>
      <c r="I59" s="504">
        <v>9227769385.9400005</v>
      </c>
      <c r="J59" s="504">
        <v>8591</v>
      </c>
      <c r="K59" s="504">
        <v>484016100.86000001</v>
      </c>
      <c r="L59" s="504">
        <v>0</v>
      </c>
      <c r="M59" s="504">
        <v>774983.52</v>
      </c>
      <c r="N59" s="505">
        <v>27623462.84</v>
      </c>
    </row>
    <row r="60" spans="1:14" s="53" customFormat="1" ht="14.25" customHeight="1" x14ac:dyDescent="0.2">
      <c r="A60" s="50"/>
      <c r="B60" s="51"/>
      <c r="C60" s="52" t="s">
        <v>24</v>
      </c>
      <c r="D60" s="49"/>
      <c r="E60" s="500">
        <v>0</v>
      </c>
      <c r="F60" s="501">
        <v>0</v>
      </c>
      <c r="G60" s="501">
        <v>0</v>
      </c>
      <c r="H60" s="501">
        <v>0</v>
      </c>
      <c r="I60" s="501">
        <v>0</v>
      </c>
      <c r="J60" s="501">
        <v>6321</v>
      </c>
      <c r="K60" s="501">
        <v>1061259410.6</v>
      </c>
      <c r="L60" s="501">
        <v>0</v>
      </c>
      <c r="M60" s="501">
        <v>0</v>
      </c>
      <c r="N60" s="502">
        <v>0</v>
      </c>
    </row>
    <row r="61" spans="1:14" s="46" customFormat="1" ht="14.25" customHeight="1" x14ac:dyDescent="0.2">
      <c r="A61" s="54"/>
      <c r="B61" s="58" t="s">
        <v>36</v>
      </c>
      <c r="D61" s="57"/>
      <c r="E61" s="503">
        <f>E62+E63+E64</f>
        <v>2209</v>
      </c>
      <c r="F61" s="498">
        <f t="shared" ref="F61:N61" si="14">F62+F63+F64</f>
        <v>2382566</v>
      </c>
      <c r="G61" s="504">
        <f t="shared" si="14"/>
        <v>270973172983</v>
      </c>
      <c r="H61" s="504">
        <f t="shared" si="14"/>
        <v>6050160</v>
      </c>
      <c r="I61" s="504">
        <f t="shared" si="14"/>
        <v>2528158100.3800001</v>
      </c>
      <c r="J61" s="504">
        <f t="shared" si="14"/>
        <v>21133</v>
      </c>
      <c r="K61" s="504">
        <f t="shared" si="14"/>
        <v>6893829077.0799999</v>
      </c>
      <c r="L61" s="504">
        <f t="shared" si="14"/>
        <v>0</v>
      </c>
      <c r="M61" s="504">
        <f t="shared" si="14"/>
        <v>0</v>
      </c>
      <c r="N61" s="505">
        <f t="shared" si="14"/>
        <v>-10312300.68</v>
      </c>
    </row>
    <row r="62" spans="1:14" s="41" customFormat="1" ht="15" customHeight="1" x14ac:dyDescent="0.2">
      <c r="A62" s="50"/>
      <c r="B62" s="51"/>
      <c r="C62" s="52" t="s">
        <v>5</v>
      </c>
      <c r="D62" s="49"/>
      <c r="E62" s="500">
        <v>526</v>
      </c>
      <c r="F62" s="501">
        <v>178916</v>
      </c>
      <c r="G62" s="501">
        <v>55487243980</v>
      </c>
      <c r="H62" s="501">
        <v>0</v>
      </c>
      <c r="I62" s="501">
        <v>319556167.36000001</v>
      </c>
      <c r="J62" s="501">
        <v>1011</v>
      </c>
      <c r="K62" s="501">
        <v>207708214.47999999</v>
      </c>
      <c r="L62" s="501">
        <v>0</v>
      </c>
      <c r="M62" s="501">
        <v>0</v>
      </c>
      <c r="N62" s="502">
        <v>-7515050.8799999999</v>
      </c>
    </row>
    <row r="63" spans="1:14" s="55" customFormat="1" ht="15" customHeight="1" x14ac:dyDescent="0.2">
      <c r="A63" s="56"/>
      <c r="B63" s="46"/>
      <c r="C63" s="47" t="s">
        <v>3</v>
      </c>
      <c r="D63" s="57"/>
      <c r="E63" s="503">
        <v>1575</v>
      </c>
      <c r="F63" s="504">
        <v>2203527</v>
      </c>
      <c r="G63" s="504">
        <v>215482781316</v>
      </c>
      <c r="H63" s="504">
        <v>0</v>
      </c>
      <c r="I63" s="504">
        <v>2202129596.9699998</v>
      </c>
      <c r="J63" s="504">
        <v>4186</v>
      </c>
      <c r="K63" s="504">
        <v>671845880.40999997</v>
      </c>
      <c r="L63" s="504">
        <v>0</v>
      </c>
      <c r="M63" s="504">
        <v>0</v>
      </c>
      <c r="N63" s="505">
        <v>-2797249.8</v>
      </c>
    </row>
    <row r="64" spans="1:14" s="41" customFormat="1" ht="14.25" customHeight="1" x14ac:dyDescent="0.2">
      <c r="A64" s="59"/>
      <c r="B64" s="51"/>
      <c r="C64" s="52" t="s">
        <v>24</v>
      </c>
      <c r="D64" s="49"/>
      <c r="E64" s="494">
        <v>108</v>
      </c>
      <c r="F64" s="495">
        <v>123</v>
      </c>
      <c r="G64" s="495">
        <v>3147687</v>
      </c>
      <c r="H64" s="495">
        <v>6050160</v>
      </c>
      <c r="I64" s="495">
        <v>6472336.0499999998</v>
      </c>
      <c r="J64" s="495">
        <v>15936</v>
      </c>
      <c r="K64" s="495">
        <v>6014274982.1899996</v>
      </c>
      <c r="L64" s="495">
        <v>0</v>
      </c>
      <c r="M64" s="495">
        <v>0</v>
      </c>
      <c r="N64" s="496">
        <v>0</v>
      </c>
    </row>
    <row r="65" spans="1:14" s="55" customFormat="1" ht="15" customHeight="1" thickBot="1" x14ac:dyDescent="0.25">
      <c r="A65" s="60"/>
      <c r="B65" s="72" t="s">
        <v>38</v>
      </c>
      <c r="C65" s="62"/>
      <c r="D65" s="63"/>
      <c r="E65" s="506">
        <v>810</v>
      </c>
      <c r="F65" s="507">
        <v>22869852</v>
      </c>
      <c r="G65" s="507">
        <v>1502489381134</v>
      </c>
      <c r="H65" s="507">
        <v>1142472</v>
      </c>
      <c r="I65" s="507">
        <v>9346250200.8999996</v>
      </c>
      <c r="J65" s="507">
        <v>27464</v>
      </c>
      <c r="K65" s="507">
        <v>1773117787.21</v>
      </c>
      <c r="L65" s="507">
        <v>0</v>
      </c>
      <c r="M65" s="507">
        <v>0</v>
      </c>
      <c r="N65" s="508">
        <v>96171745.299999997</v>
      </c>
    </row>
    <row r="66" spans="1:14" s="74" customFormat="1" ht="12.75" customHeight="1" x14ac:dyDescent="0.15">
      <c r="A66" s="73"/>
      <c r="B66" s="564" t="s">
        <v>39</v>
      </c>
      <c r="C66" s="564"/>
      <c r="D66" s="564"/>
      <c r="E66" s="564"/>
      <c r="F66" s="564"/>
      <c r="G66" s="564"/>
      <c r="H66" s="564"/>
      <c r="I66" s="564"/>
      <c r="J66" s="564"/>
      <c r="K66" s="564"/>
      <c r="L66" s="564"/>
      <c r="M66" s="564"/>
      <c r="N66" s="564"/>
    </row>
    <row r="67" spans="1:14" s="74" customFormat="1" ht="7.5" customHeight="1" x14ac:dyDescent="0.15">
      <c r="A67" s="73"/>
      <c r="B67" s="565"/>
      <c r="C67" s="565"/>
      <c r="D67" s="565"/>
      <c r="E67" s="565"/>
      <c r="F67" s="565"/>
      <c r="G67" s="565"/>
      <c r="H67" s="565"/>
      <c r="I67" s="565"/>
      <c r="J67" s="565"/>
      <c r="K67" s="565"/>
      <c r="L67" s="565"/>
      <c r="M67" s="565"/>
      <c r="N67" s="565"/>
    </row>
    <row r="68" spans="1:14" s="74" customFormat="1" ht="9" x14ac:dyDescent="0.15">
      <c r="A68" s="73"/>
      <c r="B68" s="73" t="s">
        <v>40</v>
      </c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</row>
    <row r="70" spans="1:14" x14ac:dyDescent="0.2">
      <c r="E70" s="36"/>
      <c r="F70" s="36"/>
      <c r="G70" s="36"/>
      <c r="H70" s="36"/>
      <c r="I70" s="36"/>
      <c r="J70" s="36"/>
      <c r="K70" s="36"/>
      <c r="L70" s="36"/>
      <c r="M70" s="36"/>
      <c r="N70" s="36"/>
    </row>
    <row r="71" spans="1:14" x14ac:dyDescent="0.2">
      <c r="E71" s="36"/>
      <c r="F71" s="36"/>
      <c r="G71" s="36"/>
      <c r="H71" s="36"/>
      <c r="I71" s="36"/>
      <c r="J71" s="36"/>
      <c r="K71" s="36"/>
      <c r="L71" s="36"/>
      <c r="M71" s="36"/>
      <c r="N71" s="36"/>
    </row>
    <row r="73" spans="1:14" ht="12.75" customHeight="1" x14ac:dyDescent="0.2">
      <c r="E73" s="36"/>
      <c r="F73" s="36"/>
      <c r="G73" s="36"/>
      <c r="H73" s="36"/>
      <c r="I73" s="36"/>
      <c r="J73" s="36"/>
      <c r="K73" s="36"/>
      <c r="L73" s="36"/>
      <c r="M73" s="36"/>
      <c r="N73" s="36"/>
    </row>
    <row r="74" spans="1:14" x14ac:dyDescent="0.2">
      <c r="F74" s="36"/>
    </row>
    <row r="76" spans="1:14" x14ac:dyDescent="0.2">
      <c r="F76" s="36"/>
    </row>
  </sheetData>
  <mergeCells count="15">
    <mergeCell ref="B66:N67"/>
    <mergeCell ref="M9:M12"/>
    <mergeCell ref="K9:K12"/>
    <mergeCell ref="F9:F12"/>
    <mergeCell ref="G9:G12"/>
    <mergeCell ref="A1:N1"/>
    <mergeCell ref="A3:N3"/>
    <mergeCell ref="A5:N5"/>
    <mergeCell ref="A7:N7"/>
    <mergeCell ref="N9:N12"/>
    <mergeCell ref="J9:J12"/>
    <mergeCell ref="E9:E12"/>
    <mergeCell ref="H9:H12"/>
    <mergeCell ref="I9:I12"/>
    <mergeCell ref="L9:L12"/>
  </mergeCells>
  <phoneticPr fontId="0" type="noConversion"/>
  <printOptions horizontalCentered="1" verticalCentered="1"/>
  <pageMargins left="0.31496062992125984" right="0.19685039370078741" top="0.39370078740157483" bottom="0.23622047244094491" header="0" footer="0.23622047244094491"/>
  <pageSetup scale="60" firstPageNumber="2" orientation="landscape" useFirstPageNumber="1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syncVertical="1" syncRef="A1" transitionEvaluation="1" codeName="Hoja5">
    <pageSetUpPr fitToPage="1"/>
  </sheetPr>
  <dimension ref="A1:IU68"/>
  <sheetViews>
    <sheetView showGridLines="0" view="pageBreakPreview" zoomScale="70" zoomScaleNormal="82" zoomScaleSheetLayoutView="70" workbookViewId="0">
      <selection sqref="A1:N1"/>
    </sheetView>
  </sheetViews>
  <sheetFormatPr baseColWidth="10" defaultColWidth="9.7109375" defaultRowHeight="12.75" x14ac:dyDescent="0.2"/>
  <cols>
    <col min="1" max="2" width="2.7109375" style="1" customWidth="1"/>
    <col min="3" max="3" width="32.28515625" style="1" customWidth="1"/>
    <col min="4" max="4" width="4.5703125" style="1" customWidth="1"/>
    <col min="5" max="5" width="14.7109375" style="1" customWidth="1"/>
    <col min="6" max="6" width="18" style="1" customWidth="1"/>
    <col min="7" max="7" width="20" style="1" customWidth="1"/>
    <col min="8" max="8" width="20.28515625" style="1" customWidth="1"/>
    <col min="9" max="9" width="18.28515625" style="1" customWidth="1"/>
    <col min="10" max="10" width="17.5703125" style="1" customWidth="1"/>
    <col min="11" max="11" width="17.28515625" style="1" customWidth="1"/>
    <col min="12" max="12" width="18" style="1" customWidth="1"/>
    <col min="13" max="13" width="18.5703125" style="1" customWidth="1"/>
    <col min="14" max="14" width="15.42578125" style="1" customWidth="1"/>
    <col min="15" max="15" width="16.7109375" style="6" customWidth="1"/>
    <col min="16" max="16384" width="9.7109375" style="6"/>
  </cols>
  <sheetData>
    <row r="1" spans="1:255" s="19" customFormat="1" ht="15.75" customHeight="1" x14ac:dyDescent="0.2">
      <c r="A1" s="566" t="s">
        <v>25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  <c r="M1" s="566"/>
      <c r="N1" s="566"/>
      <c r="O1" s="18"/>
    </row>
    <row r="2" spans="1:255" s="19" customFormat="1" ht="19.5" customHeight="1" x14ac:dyDescent="0.2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0"/>
      <c r="P2" s="21"/>
      <c r="Q2" s="21"/>
      <c r="R2" s="21"/>
      <c r="S2" s="21"/>
      <c r="T2" s="20"/>
      <c r="U2" s="20"/>
      <c r="V2" s="20"/>
      <c r="W2" s="20"/>
      <c r="X2" s="20"/>
      <c r="Y2" s="20"/>
      <c r="Z2" s="20"/>
      <c r="AA2" s="20"/>
      <c r="AB2" s="20"/>
      <c r="AC2" s="20"/>
      <c r="AD2" s="21"/>
      <c r="AE2" s="21"/>
      <c r="AF2" s="21"/>
      <c r="AG2" s="21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1"/>
      <c r="AS2" s="21"/>
      <c r="AT2" s="21"/>
      <c r="AU2" s="21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1"/>
      <c r="BG2" s="21"/>
      <c r="BH2" s="21"/>
      <c r="BI2" s="21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1"/>
      <c r="BU2" s="21"/>
      <c r="BV2" s="21"/>
      <c r="BW2" s="21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1"/>
      <c r="CI2" s="21"/>
      <c r="CJ2" s="21"/>
      <c r="CK2" s="21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1"/>
      <c r="CW2" s="21"/>
      <c r="CX2" s="21"/>
      <c r="CY2" s="21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1"/>
      <c r="DK2" s="21"/>
      <c r="DL2" s="21"/>
      <c r="DM2" s="21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1"/>
      <c r="DY2" s="21"/>
      <c r="DZ2" s="21"/>
      <c r="EA2" s="21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1"/>
      <c r="EM2" s="21"/>
      <c r="EN2" s="21"/>
      <c r="EO2" s="21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1"/>
      <c r="FA2" s="21"/>
      <c r="FB2" s="21"/>
      <c r="FC2" s="21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1"/>
      <c r="FO2" s="21"/>
      <c r="FP2" s="21"/>
      <c r="FQ2" s="21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1"/>
      <c r="GC2" s="21"/>
      <c r="GD2" s="21"/>
      <c r="GE2" s="21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1"/>
      <c r="GQ2" s="21"/>
      <c r="GR2" s="21"/>
      <c r="GS2" s="21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1"/>
      <c r="HE2" s="21"/>
      <c r="HF2" s="21"/>
      <c r="HG2" s="21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1"/>
      <c r="HS2" s="21"/>
      <c r="HT2" s="21"/>
      <c r="HU2" s="21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1"/>
      <c r="IG2" s="21"/>
      <c r="IH2" s="21"/>
      <c r="II2" s="21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1"/>
      <c r="IU2" s="21"/>
    </row>
    <row r="3" spans="1:255" ht="20.25" customHeight="1" x14ac:dyDescent="0.2">
      <c r="A3" s="567" t="s">
        <v>284</v>
      </c>
      <c r="B3" s="567"/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22"/>
    </row>
    <row r="4" spans="1:255" ht="6.75" customHeight="1" x14ac:dyDescent="0.2">
      <c r="A4" s="26" t="s">
        <v>4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0"/>
    </row>
    <row r="5" spans="1:255" ht="15" x14ac:dyDescent="0.2">
      <c r="A5" s="568" t="s">
        <v>23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23"/>
    </row>
    <row r="6" spans="1:255" ht="5.25" customHeight="1" x14ac:dyDescent="0.2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0"/>
    </row>
    <row r="7" spans="1:255" ht="15" x14ac:dyDescent="0.2">
      <c r="A7" s="568"/>
      <c r="B7" s="568"/>
      <c r="C7" s="568"/>
      <c r="D7" s="568"/>
      <c r="E7" s="568"/>
      <c r="F7" s="568"/>
      <c r="G7" s="568"/>
      <c r="H7" s="568"/>
      <c r="I7" s="568"/>
      <c r="J7" s="568"/>
      <c r="K7" s="568"/>
      <c r="L7" s="568"/>
      <c r="M7" s="568"/>
      <c r="N7" s="568"/>
      <c r="O7" s="24"/>
    </row>
    <row r="8" spans="1:255" ht="11.1" customHeight="1" thickBot="1" x14ac:dyDescent="0.25">
      <c r="A8" s="27"/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</row>
    <row r="9" spans="1:255" ht="13.5" customHeight="1" x14ac:dyDescent="0.2">
      <c r="A9" s="8"/>
      <c r="B9" s="9"/>
      <c r="C9" s="9"/>
      <c r="D9" s="10"/>
      <c r="E9" s="569" t="s">
        <v>14</v>
      </c>
      <c r="F9" s="572" t="s">
        <v>10</v>
      </c>
      <c r="G9" s="591" t="s">
        <v>26</v>
      </c>
      <c r="H9" s="591" t="s">
        <v>27</v>
      </c>
      <c r="I9" s="558" t="s">
        <v>15</v>
      </c>
      <c r="J9" s="558" t="s">
        <v>16</v>
      </c>
      <c r="K9" s="558" t="s">
        <v>17</v>
      </c>
      <c r="L9" s="558" t="s">
        <v>1</v>
      </c>
      <c r="M9" s="558" t="s">
        <v>2</v>
      </c>
      <c r="N9" s="558" t="s">
        <v>18</v>
      </c>
    </row>
    <row r="10" spans="1:255" x14ac:dyDescent="0.2">
      <c r="A10" s="11"/>
      <c r="B10" s="12"/>
      <c r="C10" s="13" t="s">
        <v>0</v>
      </c>
      <c r="D10" s="14"/>
      <c r="E10" s="589"/>
      <c r="F10" s="573"/>
      <c r="G10" s="575"/>
      <c r="H10" s="575"/>
      <c r="I10" s="575"/>
      <c r="J10" s="575"/>
      <c r="K10" s="575"/>
      <c r="L10" s="575"/>
      <c r="M10" s="575"/>
      <c r="N10" s="575"/>
    </row>
    <row r="11" spans="1:255" ht="11.1" customHeight="1" x14ac:dyDescent="0.2">
      <c r="A11" s="11"/>
      <c r="B11" s="12"/>
      <c r="C11" s="12"/>
      <c r="D11" s="14"/>
      <c r="E11" s="589"/>
      <c r="F11" s="573"/>
      <c r="G11" s="575"/>
      <c r="H11" s="575"/>
      <c r="I11" s="575"/>
      <c r="J11" s="575"/>
      <c r="K11" s="575"/>
      <c r="L11" s="575"/>
      <c r="M11" s="575"/>
      <c r="N11" s="575"/>
    </row>
    <row r="12" spans="1:255" ht="11.1" customHeight="1" thickBot="1" x14ac:dyDescent="0.25">
      <c r="A12" s="15"/>
      <c r="B12" s="16"/>
      <c r="C12" s="16"/>
      <c r="D12" s="17"/>
      <c r="E12" s="590"/>
      <c r="F12" s="574"/>
      <c r="G12" s="576"/>
      <c r="H12" s="576"/>
      <c r="I12" s="576"/>
      <c r="J12" s="576"/>
      <c r="K12" s="576"/>
      <c r="L12" s="576"/>
      <c r="M12" s="576"/>
      <c r="N12" s="576"/>
    </row>
    <row r="13" spans="1:255" ht="14.25" customHeight="1" x14ac:dyDescent="0.2">
      <c r="A13" s="80" t="s">
        <v>9</v>
      </c>
      <c r="B13" s="30"/>
      <c r="C13" s="30"/>
      <c r="D13" s="43"/>
      <c r="E13" s="479">
        <f>E14+E35</f>
        <v>566856</v>
      </c>
      <c r="F13" s="479">
        <f t="shared" ref="F13:N13" si="0">F14+F35</f>
        <v>739858</v>
      </c>
      <c r="G13" s="479">
        <f t="shared" si="0"/>
        <v>1271391676809</v>
      </c>
      <c r="H13" s="479">
        <f t="shared" si="0"/>
        <v>230464277553</v>
      </c>
      <c r="I13" s="479">
        <f t="shared" si="0"/>
        <v>34820415088.720001</v>
      </c>
      <c r="J13" s="479">
        <f t="shared" si="0"/>
        <v>2446</v>
      </c>
      <c r="K13" s="479">
        <f t="shared" si="0"/>
        <v>2377353589.6300001</v>
      </c>
      <c r="L13" s="479">
        <f t="shared" si="0"/>
        <v>10118696840.080002</v>
      </c>
      <c r="M13" s="479">
        <f t="shared" si="0"/>
        <v>10658954468.34</v>
      </c>
      <c r="N13" s="480">
        <f t="shared" si="0"/>
        <v>51826.789999999979</v>
      </c>
    </row>
    <row r="14" spans="1:255" ht="14.25" customHeight="1" x14ac:dyDescent="0.2">
      <c r="A14" s="3"/>
      <c r="B14" s="2" t="s">
        <v>13</v>
      </c>
      <c r="C14" s="2"/>
      <c r="D14" s="67"/>
      <c r="E14" s="481">
        <f>E15+E19+E23+E27+E31</f>
        <v>566845</v>
      </c>
      <c r="F14" s="482">
        <f t="shared" ref="F14:N14" si="1">F15+F19+F23+F27+F31</f>
        <v>649828</v>
      </c>
      <c r="G14" s="482">
        <f t="shared" si="1"/>
        <v>1111348237440</v>
      </c>
      <c r="H14" s="482">
        <f t="shared" si="1"/>
        <v>230463199240</v>
      </c>
      <c r="I14" s="482">
        <f t="shared" si="1"/>
        <v>34361941720.860001</v>
      </c>
      <c r="J14" s="482">
        <f t="shared" si="1"/>
        <v>1792</v>
      </c>
      <c r="K14" s="482">
        <f t="shared" si="1"/>
        <v>2297021828.8800001</v>
      </c>
      <c r="L14" s="482">
        <f t="shared" si="1"/>
        <v>10118696840.080002</v>
      </c>
      <c r="M14" s="482">
        <f t="shared" si="1"/>
        <v>10658954468.34</v>
      </c>
      <c r="N14" s="483">
        <f t="shared" si="1"/>
        <v>-419765</v>
      </c>
    </row>
    <row r="15" spans="1:255" ht="14.25" customHeight="1" x14ac:dyDescent="0.2">
      <c r="A15" s="29"/>
      <c r="B15" s="32" t="s">
        <v>6</v>
      </c>
      <c r="C15" s="33"/>
      <c r="D15" s="43"/>
      <c r="E15" s="484">
        <f>E16+E17+E18</f>
        <v>144826</v>
      </c>
      <c r="F15" s="485">
        <f t="shared" ref="F15:N15" si="2">F16+F17+F18</f>
        <v>160258</v>
      </c>
      <c r="G15" s="485">
        <f t="shared" si="2"/>
        <v>124618681646</v>
      </c>
      <c r="H15" s="485">
        <f t="shared" si="2"/>
        <v>17058186494</v>
      </c>
      <c r="I15" s="485">
        <f t="shared" si="2"/>
        <v>5822611156.5500002</v>
      </c>
      <c r="J15" s="485">
        <f t="shared" si="2"/>
        <v>667</v>
      </c>
      <c r="K15" s="485">
        <f t="shared" si="2"/>
        <v>476459250.5</v>
      </c>
      <c r="L15" s="485">
        <f t="shared" si="2"/>
        <v>1060339530.33</v>
      </c>
      <c r="M15" s="485">
        <f t="shared" si="2"/>
        <v>1374310327.1099999</v>
      </c>
      <c r="N15" s="486">
        <f t="shared" si="2"/>
        <v>56</v>
      </c>
    </row>
    <row r="16" spans="1:255" ht="14.25" customHeight="1" x14ac:dyDescent="0.2">
      <c r="A16" s="3"/>
      <c r="B16" s="4"/>
      <c r="C16" s="7" t="s">
        <v>5</v>
      </c>
      <c r="D16" s="42"/>
      <c r="E16" s="487">
        <v>27937</v>
      </c>
      <c r="F16" s="488">
        <v>28835</v>
      </c>
      <c r="G16" s="488">
        <v>16453337528</v>
      </c>
      <c r="H16" s="488">
        <v>4742111373</v>
      </c>
      <c r="I16" s="488">
        <v>1113875760.3299999</v>
      </c>
      <c r="J16" s="488">
        <v>39</v>
      </c>
      <c r="K16" s="488">
        <v>28461753.010000002</v>
      </c>
      <c r="L16" s="488">
        <v>92999068.510000005</v>
      </c>
      <c r="M16" s="488">
        <v>12407110.119999999</v>
      </c>
      <c r="N16" s="489">
        <v>0</v>
      </c>
    </row>
    <row r="17" spans="1:18" ht="14.25" customHeight="1" x14ac:dyDescent="0.2">
      <c r="A17" s="29"/>
      <c r="B17" s="33"/>
      <c r="C17" s="35" t="s">
        <v>3</v>
      </c>
      <c r="D17" s="43"/>
      <c r="E17" s="484">
        <v>115295</v>
      </c>
      <c r="F17" s="485">
        <v>129825</v>
      </c>
      <c r="G17" s="485">
        <v>105651208098</v>
      </c>
      <c r="H17" s="485">
        <v>12303429623</v>
      </c>
      <c r="I17" s="485">
        <v>4638822063.2700005</v>
      </c>
      <c r="J17" s="485">
        <v>575</v>
      </c>
      <c r="K17" s="485">
        <v>413095673.45999998</v>
      </c>
      <c r="L17" s="485">
        <v>960580796.96000004</v>
      </c>
      <c r="M17" s="485">
        <v>1361268270.48</v>
      </c>
      <c r="N17" s="490">
        <v>56</v>
      </c>
    </row>
    <row r="18" spans="1:18" s="41" customFormat="1" ht="14.25" customHeight="1" x14ac:dyDescent="0.2">
      <c r="A18" s="38"/>
      <c r="B18" s="39"/>
      <c r="C18" s="40" t="s">
        <v>24</v>
      </c>
      <c r="D18" s="44"/>
      <c r="E18" s="487">
        <v>1594</v>
      </c>
      <c r="F18" s="488">
        <v>1598</v>
      </c>
      <c r="G18" s="488">
        <v>2514136020</v>
      </c>
      <c r="H18" s="488">
        <v>12645498</v>
      </c>
      <c r="I18" s="488">
        <v>69913332.950000003</v>
      </c>
      <c r="J18" s="488">
        <v>53</v>
      </c>
      <c r="K18" s="488">
        <v>34901824.030000001</v>
      </c>
      <c r="L18" s="488">
        <v>6759664.8600000003</v>
      </c>
      <c r="M18" s="488">
        <v>634946.51</v>
      </c>
      <c r="N18" s="489">
        <v>0</v>
      </c>
    </row>
    <row r="19" spans="1:18" s="37" customFormat="1" ht="14.25" customHeight="1" x14ac:dyDescent="0.2">
      <c r="A19" s="29"/>
      <c r="B19" s="32" t="s">
        <v>7</v>
      </c>
      <c r="C19" s="33"/>
      <c r="D19" s="43"/>
      <c r="E19" s="484">
        <f>E20+E21+E22</f>
        <v>270813</v>
      </c>
      <c r="F19" s="485">
        <f t="shared" ref="F19:N19" si="3">F20+F21+F22</f>
        <v>328847</v>
      </c>
      <c r="G19" s="485">
        <f t="shared" si="3"/>
        <v>691490724374</v>
      </c>
      <c r="H19" s="485">
        <f t="shared" si="3"/>
        <v>193990933875</v>
      </c>
      <c r="I19" s="485">
        <f t="shared" si="3"/>
        <v>19704084405.530003</v>
      </c>
      <c r="J19" s="485">
        <f t="shared" si="3"/>
        <v>747</v>
      </c>
      <c r="K19" s="485">
        <f t="shared" si="3"/>
        <v>1282540587.1900001</v>
      </c>
      <c r="L19" s="485">
        <f t="shared" si="3"/>
        <v>4398629990.1000004</v>
      </c>
      <c r="M19" s="485">
        <f t="shared" si="3"/>
        <v>7544907426.5500002</v>
      </c>
      <c r="N19" s="490">
        <f t="shared" si="3"/>
        <v>-1821036</v>
      </c>
    </row>
    <row r="20" spans="1:18" s="41" customFormat="1" ht="14.25" customHeight="1" x14ac:dyDescent="0.2">
      <c r="A20" s="38"/>
      <c r="B20" s="39"/>
      <c r="C20" s="40" t="s">
        <v>5</v>
      </c>
      <c r="D20" s="44"/>
      <c r="E20" s="487">
        <v>23164</v>
      </c>
      <c r="F20" s="488">
        <v>27282</v>
      </c>
      <c r="G20" s="488">
        <v>91228517253</v>
      </c>
      <c r="H20" s="488">
        <v>12262256259</v>
      </c>
      <c r="I20" s="488">
        <v>2687448976.5999999</v>
      </c>
      <c r="J20" s="488">
        <v>18</v>
      </c>
      <c r="K20" s="488">
        <v>21783443.199999999</v>
      </c>
      <c r="L20" s="488">
        <v>119829803.27</v>
      </c>
      <c r="M20" s="488">
        <v>149555616.05000001</v>
      </c>
      <c r="N20" s="489">
        <v>481</v>
      </c>
    </row>
    <row r="21" spans="1:18" s="37" customFormat="1" ht="14.25" customHeight="1" x14ac:dyDescent="0.2">
      <c r="A21" s="29"/>
      <c r="B21" s="33"/>
      <c r="C21" s="35" t="s">
        <v>3</v>
      </c>
      <c r="D21" s="43"/>
      <c r="E21" s="484">
        <v>246327</v>
      </c>
      <c r="F21" s="485">
        <v>299716</v>
      </c>
      <c r="G21" s="485">
        <v>596990577814</v>
      </c>
      <c r="H21" s="485">
        <v>181674674062</v>
      </c>
      <c r="I21" s="485">
        <v>16909737025.35</v>
      </c>
      <c r="J21" s="485">
        <v>703</v>
      </c>
      <c r="K21" s="485">
        <v>1234551278.3199999</v>
      </c>
      <c r="L21" s="485">
        <v>4255918236.9899998</v>
      </c>
      <c r="M21" s="485">
        <v>7341658040.2399998</v>
      </c>
      <c r="N21" s="490">
        <v>-1821517</v>
      </c>
    </row>
    <row r="22" spans="1:18" s="41" customFormat="1" ht="14.25" customHeight="1" x14ac:dyDescent="0.2">
      <c r="A22" s="38"/>
      <c r="B22" s="39"/>
      <c r="C22" s="40" t="s">
        <v>24</v>
      </c>
      <c r="D22" s="44"/>
      <c r="E22" s="487">
        <v>1322</v>
      </c>
      <c r="F22" s="488">
        <v>1849</v>
      </c>
      <c r="G22" s="488">
        <v>3271629307</v>
      </c>
      <c r="H22" s="488">
        <v>54003554</v>
      </c>
      <c r="I22" s="488">
        <v>106898403.58</v>
      </c>
      <c r="J22" s="488">
        <v>26</v>
      </c>
      <c r="K22" s="488">
        <v>26205865.670000002</v>
      </c>
      <c r="L22" s="488">
        <v>22881949.84</v>
      </c>
      <c r="M22" s="488">
        <v>53693770.259999998</v>
      </c>
      <c r="N22" s="489">
        <v>0</v>
      </c>
    </row>
    <row r="23" spans="1:18" s="37" customFormat="1" ht="14.25" customHeight="1" x14ac:dyDescent="0.2">
      <c r="A23" s="29"/>
      <c r="B23" s="32" t="s">
        <v>19</v>
      </c>
      <c r="C23" s="33"/>
      <c r="D23" s="43"/>
      <c r="E23" s="484">
        <f>E24+E25+E26</f>
        <v>140882</v>
      </c>
      <c r="F23" s="485">
        <f t="shared" ref="F23:N23" si="4">F24+F25+F26</f>
        <v>141727</v>
      </c>
      <c r="G23" s="485">
        <f t="shared" si="4"/>
        <v>265382505147</v>
      </c>
      <c r="H23" s="485">
        <f t="shared" si="4"/>
        <v>14904101617</v>
      </c>
      <c r="I23" s="485">
        <f t="shared" si="4"/>
        <v>8023249325.6499996</v>
      </c>
      <c r="J23" s="485">
        <f t="shared" si="4"/>
        <v>358</v>
      </c>
      <c r="K23" s="485">
        <f t="shared" si="4"/>
        <v>483270312.26999998</v>
      </c>
      <c r="L23" s="485">
        <f t="shared" si="4"/>
        <v>4402135806.1999998</v>
      </c>
      <c r="M23" s="485">
        <f t="shared" si="4"/>
        <v>1434029664.5599999</v>
      </c>
      <c r="N23" s="490">
        <f t="shared" si="4"/>
        <v>1401215</v>
      </c>
    </row>
    <row r="24" spans="1:18" s="41" customFormat="1" ht="14.25" customHeight="1" x14ac:dyDescent="0.2">
      <c r="A24" s="38"/>
      <c r="B24" s="39"/>
      <c r="C24" s="40" t="s">
        <v>5</v>
      </c>
      <c r="D24" s="44"/>
      <c r="E24" s="487">
        <v>19100</v>
      </c>
      <c r="F24" s="488">
        <v>19125</v>
      </c>
      <c r="G24" s="488">
        <v>15935950562</v>
      </c>
      <c r="H24" s="488">
        <v>1405056236</v>
      </c>
      <c r="I24" s="488">
        <v>3554205620.1900001</v>
      </c>
      <c r="J24" s="488">
        <v>4</v>
      </c>
      <c r="K24" s="488">
        <v>1363129.78</v>
      </c>
      <c r="L24" s="488">
        <v>1521856236.5</v>
      </c>
      <c r="M24" s="488">
        <v>0</v>
      </c>
      <c r="N24" s="489">
        <v>0</v>
      </c>
    </row>
    <row r="25" spans="1:18" s="37" customFormat="1" ht="14.25" customHeight="1" x14ac:dyDescent="0.2">
      <c r="A25" s="29"/>
      <c r="B25" s="33"/>
      <c r="C25" s="35" t="s">
        <v>3</v>
      </c>
      <c r="D25" s="43"/>
      <c r="E25" s="484">
        <v>120705</v>
      </c>
      <c r="F25" s="485">
        <v>121525</v>
      </c>
      <c r="G25" s="485">
        <v>248052184063</v>
      </c>
      <c r="H25" s="485">
        <v>12901851027</v>
      </c>
      <c r="I25" s="485">
        <v>4150655033.52</v>
      </c>
      <c r="J25" s="485">
        <v>339</v>
      </c>
      <c r="K25" s="485">
        <v>472582674.85000002</v>
      </c>
      <c r="L25" s="485">
        <v>2714372040.71</v>
      </c>
      <c r="M25" s="485">
        <v>1434029664.5599999</v>
      </c>
      <c r="N25" s="490">
        <v>1401215</v>
      </c>
    </row>
    <row r="26" spans="1:18" s="41" customFormat="1" ht="14.25" customHeight="1" x14ac:dyDescent="0.2">
      <c r="A26" s="38"/>
      <c r="B26" s="39"/>
      <c r="C26" s="40" t="s">
        <v>24</v>
      </c>
      <c r="D26" s="44"/>
      <c r="E26" s="487">
        <v>1077</v>
      </c>
      <c r="F26" s="488">
        <v>1077</v>
      </c>
      <c r="G26" s="488">
        <v>1394370522</v>
      </c>
      <c r="H26" s="488">
        <v>597194354</v>
      </c>
      <c r="I26" s="488">
        <v>318388671.94</v>
      </c>
      <c r="J26" s="488">
        <v>15</v>
      </c>
      <c r="K26" s="488">
        <v>9324507.6400000006</v>
      </c>
      <c r="L26" s="488">
        <v>165907528.99000001</v>
      </c>
      <c r="M26" s="488">
        <v>0</v>
      </c>
      <c r="N26" s="489">
        <v>0</v>
      </c>
    </row>
    <row r="27" spans="1:18" s="37" customFormat="1" ht="14.25" customHeight="1" x14ac:dyDescent="0.2">
      <c r="A27" s="29"/>
      <c r="B27" s="32" t="s">
        <v>20</v>
      </c>
      <c r="C27" s="33"/>
      <c r="D27" s="43"/>
      <c r="E27" s="484">
        <f>E28+E29+E30</f>
        <v>10014</v>
      </c>
      <c r="F27" s="485">
        <f t="shared" ref="F27:N27" si="5">F28+F29+F30</f>
        <v>18686</v>
      </c>
      <c r="G27" s="485">
        <f t="shared" si="5"/>
        <v>29568251069</v>
      </c>
      <c r="H27" s="485">
        <f t="shared" si="5"/>
        <v>4509977254</v>
      </c>
      <c r="I27" s="485">
        <f t="shared" si="5"/>
        <v>811910184.13</v>
      </c>
      <c r="J27" s="485">
        <f t="shared" si="5"/>
        <v>20</v>
      </c>
      <c r="K27" s="485">
        <f t="shared" si="5"/>
        <v>54751678.920000002</v>
      </c>
      <c r="L27" s="485">
        <f t="shared" si="5"/>
        <v>257591513.44999999</v>
      </c>
      <c r="M27" s="485">
        <f t="shared" si="5"/>
        <v>305707050.12</v>
      </c>
      <c r="N27" s="490">
        <f t="shared" si="5"/>
        <v>0</v>
      </c>
    </row>
    <row r="28" spans="1:18" s="41" customFormat="1" ht="14.25" customHeight="1" x14ac:dyDescent="0.2">
      <c r="A28" s="38"/>
      <c r="B28" s="39"/>
      <c r="C28" s="40" t="s">
        <v>5</v>
      </c>
      <c r="D28" s="44"/>
      <c r="E28" s="487">
        <v>439</v>
      </c>
      <c r="F28" s="488">
        <v>798</v>
      </c>
      <c r="G28" s="488">
        <v>2932822258</v>
      </c>
      <c r="H28" s="488">
        <v>141903270</v>
      </c>
      <c r="I28" s="488">
        <v>78550307.329999998</v>
      </c>
      <c r="J28" s="488">
        <v>0</v>
      </c>
      <c r="K28" s="488">
        <v>0</v>
      </c>
      <c r="L28" s="488">
        <v>1440575.26</v>
      </c>
      <c r="M28" s="488">
        <v>186615.32</v>
      </c>
      <c r="N28" s="489">
        <v>0</v>
      </c>
    </row>
    <row r="29" spans="1:18" s="37" customFormat="1" ht="14.25" customHeight="1" x14ac:dyDescent="0.2">
      <c r="A29" s="29"/>
      <c r="B29" s="33"/>
      <c r="C29" s="35" t="s">
        <v>3</v>
      </c>
      <c r="D29" s="43"/>
      <c r="E29" s="484">
        <v>9536</v>
      </c>
      <c r="F29" s="485">
        <v>17812</v>
      </c>
      <c r="G29" s="485">
        <v>26493417052</v>
      </c>
      <c r="H29" s="485">
        <v>4368073984</v>
      </c>
      <c r="I29" s="485">
        <v>726601402.77999997</v>
      </c>
      <c r="J29" s="485">
        <v>20</v>
      </c>
      <c r="K29" s="485">
        <v>54751678.920000002</v>
      </c>
      <c r="L29" s="485">
        <v>255603508.59999999</v>
      </c>
      <c r="M29" s="485">
        <v>305520378.44999999</v>
      </c>
      <c r="N29" s="490">
        <v>0</v>
      </c>
    </row>
    <row r="30" spans="1:18" s="41" customFormat="1" ht="14.25" customHeight="1" x14ac:dyDescent="0.2">
      <c r="A30" s="38"/>
      <c r="B30" s="39"/>
      <c r="C30" s="40" t="s">
        <v>24</v>
      </c>
      <c r="D30" s="44"/>
      <c r="E30" s="487">
        <v>39</v>
      </c>
      <c r="F30" s="488">
        <v>76</v>
      </c>
      <c r="G30" s="488">
        <v>142011759</v>
      </c>
      <c r="H30" s="488">
        <v>0</v>
      </c>
      <c r="I30" s="488">
        <v>6758474.0199999996</v>
      </c>
      <c r="J30" s="488">
        <v>0</v>
      </c>
      <c r="K30" s="488">
        <v>0</v>
      </c>
      <c r="L30" s="488">
        <v>547429.59</v>
      </c>
      <c r="M30" s="488">
        <v>56.35</v>
      </c>
      <c r="N30" s="489">
        <v>0</v>
      </c>
    </row>
    <row r="31" spans="1:18" s="37" customFormat="1" ht="14.25" customHeight="1" x14ac:dyDescent="0.2">
      <c r="A31" s="29"/>
      <c r="B31" s="32" t="s">
        <v>21</v>
      </c>
      <c r="C31" s="33"/>
      <c r="D31" s="43"/>
      <c r="E31" s="484">
        <f>E32+E33+E34</f>
        <v>310</v>
      </c>
      <c r="F31" s="485">
        <f t="shared" ref="F31:N31" si="6">F32+F33+F34</f>
        <v>310</v>
      </c>
      <c r="G31" s="485">
        <f t="shared" si="6"/>
        <v>288075204</v>
      </c>
      <c r="H31" s="485">
        <f t="shared" si="6"/>
        <v>0</v>
      </c>
      <c r="I31" s="485">
        <f t="shared" si="6"/>
        <v>86649</v>
      </c>
      <c r="J31" s="485">
        <f t="shared" si="6"/>
        <v>0</v>
      </c>
      <c r="K31" s="485">
        <f t="shared" si="6"/>
        <v>0</v>
      </c>
      <c r="L31" s="485">
        <f t="shared" si="6"/>
        <v>0</v>
      </c>
      <c r="M31" s="485">
        <f t="shared" si="6"/>
        <v>0</v>
      </c>
      <c r="N31" s="490">
        <f t="shared" si="6"/>
        <v>0</v>
      </c>
    </row>
    <row r="32" spans="1:18" s="41" customFormat="1" ht="14.25" customHeight="1" x14ac:dyDescent="0.2">
      <c r="A32" s="38"/>
      <c r="B32" s="39"/>
      <c r="C32" s="40" t="s">
        <v>5</v>
      </c>
      <c r="D32" s="44"/>
      <c r="E32" s="487">
        <v>194</v>
      </c>
      <c r="F32" s="488">
        <v>194</v>
      </c>
      <c r="G32" s="488">
        <v>11640000</v>
      </c>
      <c r="H32" s="488">
        <v>0</v>
      </c>
      <c r="I32" s="488">
        <v>86649</v>
      </c>
      <c r="J32" s="488">
        <v>0</v>
      </c>
      <c r="K32" s="488">
        <v>0</v>
      </c>
      <c r="L32" s="488">
        <v>0</v>
      </c>
      <c r="M32" s="488">
        <v>0</v>
      </c>
      <c r="N32" s="489">
        <v>0</v>
      </c>
      <c r="P32" s="77"/>
      <c r="Q32" s="77"/>
      <c r="R32" s="77"/>
    </row>
    <row r="33" spans="1:29" s="33" customFormat="1" ht="14.25" customHeight="1" x14ac:dyDescent="0.2">
      <c r="A33" s="29"/>
      <c r="C33" s="35" t="s">
        <v>3</v>
      </c>
      <c r="D33" s="43"/>
      <c r="E33" s="484">
        <v>0</v>
      </c>
      <c r="F33" s="485">
        <v>0</v>
      </c>
      <c r="G33" s="485">
        <v>0</v>
      </c>
      <c r="H33" s="485">
        <v>0</v>
      </c>
      <c r="I33" s="485">
        <v>0</v>
      </c>
      <c r="J33" s="485">
        <v>0</v>
      </c>
      <c r="K33" s="485">
        <v>0</v>
      </c>
      <c r="L33" s="485">
        <v>0</v>
      </c>
      <c r="M33" s="485">
        <v>0</v>
      </c>
      <c r="N33" s="490">
        <v>0</v>
      </c>
      <c r="P33" s="77"/>
      <c r="Q33" s="77"/>
      <c r="R33" s="77"/>
    </row>
    <row r="34" spans="1:29" s="39" customFormat="1" ht="14.25" customHeight="1" x14ac:dyDescent="0.2">
      <c r="A34" s="38"/>
      <c r="C34" s="40" t="s">
        <v>24</v>
      </c>
      <c r="D34" s="44"/>
      <c r="E34" s="487">
        <v>116</v>
      </c>
      <c r="F34" s="488">
        <v>116</v>
      </c>
      <c r="G34" s="488">
        <v>276435204</v>
      </c>
      <c r="H34" s="488">
        <v>0</v>
      </c>
      <c r="I34" s="488">
        <v>0</v>
      </c>
      <c r="J34" s="488">
        <v>0</v>
      </c>
      <c r="K34" s="488">
        <v>0</v>
      </c>
      <c r="L34" s="488">
        <v>0</v>
      </c>
      <c r="M34" s="488">
        <v>0</v>
      </c>
      <c r="N34" s="489">
        <v>0</v>
      </c>
      <c r="P34" s="77"/>
      <c r="Q34" s="77"/>
      <c r="R34" s="77"/>
    </row>
    <row r="35" spans="1:29" s="66" customFormat="1" ht="14.25" customHeight="1" x14ac:dyDescent="0.2">
      <c r="A35" s="64"/>
      <c r="B35" s="32" t="s">
        <v>37</v>
      </c>
      <c r="C35" s="32"/>
      <c r="D35" s="65"/>
      <c r="E35" s="491">
        <f>E36+E40+E44+E48+E52+E56+E57+E61+E65</f>
        <v>11</v>
      </c>
      <c r="F35" s="492">
        <f t="shared" ref="F35:N35" si="7">F36+F40+F44+F48+F52+F56+F57+F61+F65</f>
        <v>90030</v>
      </c>
      <c r="G35" s="492">
        <f t="shared" si="7"/>
        <v>160043439369</v>
      </c>
      <c r="H35" s="492">
        <f t="shared" si="7"/>
        <v>1078313</v>
      </c>
      <c r="I35" s="492">
        <f t="shared" si="7"/>
        <v>458473367.86000001</v>
      </c>
      <c r="J35" s="492">
        <f t="shared" si="7"/>
        <v>654</v>
      </c>
      <c r="K35" s="492">
        <f t="shared" si="7"/>
        <v>80331760.75</v>
      </c>
      <c r="L35" s="492">
        <f t="shared" si="7"/>
        <v>0</v>
      </c>
      <c r="M35" s="492">
        <f t="shared" si="7"/>
        <v>0</v>
      </c>
      <c r="N35" s="493">
        <f t="shared" si="7"/>
        <v>471591.79</v>
      </c>
      <c r="P35"/>
      <c r="Q35"/>
      <c r="R35"/>
      <c r="S35"/>
      <c r="T35"/>
      <c r="U35"/>
      <c r="V35"/>
      <c r="W35"/>
      <c r="X35"/>
      <c r="Y35"/>
      <c r="Z35"/>
      <c r="AC35"/>
    </row>
    <row r="36" spans="1:29" s="53" customFormat="1" ht="14.25" customHeight="1" x14ac:dyDescent="0.2">
      <c r="A36" s="50"/>
      <c r="B36" s="48" t="s">
        <v>30</v>
      </c>
      <c r="C36" s="51"/>
      <c r="D36" s="49"/>
      <c r="E36" s="494">
        <f>E37+E38+E39</f>
        <v>4</v>
      </c>
      <c r="F36" s="495">
        <f t="shared" ref="F36:N36" si="8">F37+F38+F39</f>
        <v>6716</v>
      </c>
      <c r="G36" s="495">
        <f t="shared" si="8"/>
        <v>135925468453</v>
      </c>
      <c r="H36" s="495">
        <f t="shared" si="8"/>
        <v>0</v>
      </c>
      <c r="I36" s="495">
        <f t="shared" si="8"/>
        <v>10758478.310000001</v>
      </c>
      <c r="J36" s="495">
        <f t="shared" si="8"/>
        <v>652</v>
      </c>
      <c r="K36" s="495">
        <f t="shared" si="8"/>
        <v>74412971.620000005</v>
      </c>
      <c r="L36" s="495">
        <f t="shared" si="8"/>
        <v>0</v>
      </c>
      <c r="M36" s="495">
        <f t="shared" si="8"/>
        <v>0</v>
      </c>
      <c r="N36" s="496">
        <f t="shared" si="8"/>
        <v>471591.79</v>
      </c>
      <c r="P36"/>
      <c r="Q36"/>
      <c r="R36"/>
      <c r="S36"/>
      <c r="T36"/>
      <c r="U36"/>
      <c r="V36"/>
      <c r="W36"/>
      <c r="X36"/>
      <c r="Y36"/>
      <c r="Z36"/>
      <c r="AC36"/>
    </row>
    <row r="37" spans="1:29" s="39" customFormat="1" ht="14.25" customHeight="1" x14ac:dyDescent="0.2">
      <c r="A37" s="54"/>
      <c r="B37" s="46"/>
      <c r="C37" s="47" t="s">
        <v>5</v>
      </c>
      <c r="D37" s="57"/>
      <c r="E37" s="497">
        <v>2</v>
      </c>
      <c r="F37" s="498">
        <v>6675</v>
      </c>
      <c r="G37" s="498">
        <v>135794144684</v>
      </c>
      <c r="H37" s="498">
        <v>0</v>
      </c>
      <c r="I37" s="498">
        <v>10370944.470000001</v>
      </c>
      <c r="J37" s="498">
        <v>0</v>
      </c>
      <c r="K37" s="498">
        <v>0</v>
      </c>
      <c r="L37" s="498">
        <v>0</v>
      </c>
      <c r="M37" s="498">
        <v>0</v>
      </c>
      <c r="N37" s="499">
        <v>305592.3</v>
      </c>
    </row>
    <row r="38" spans="1:29" s="51" customFormat="1" ht="14.25" customHeight="1" x14ac:dyDescent="0.2">
      <c r="A38" s="50"/>
      <c r="C38" s="52" t="s">
        <v>3</v>
      </c>
      <c r="D38" s="49"/>
      <c r="E38" s="494">
        <v>2</v>
      </c>
      <c r="F38" s="495">
        <v>41</v>
      </c>
      <c r="G38" s="495">
        <v>131323769</v>
      </c>
      <c r="H38" s="495">
        <v>0</v>
      </c>
      <c r="I38" s="495">
        <v>387533.84</v>
      </c>
      <c r="J38" s="495">
        <v>0</v>
      </c>
      <c r="K38" s="495">
        <v>0</v>
      </c>
      <c r="L38" s="495">
        <v>0</v>
      </c>
      <c r="M38" s="495">
        <v>0</v>
      </c>
      <c r="N38" s="495">
        <v>165999.49</v>
      </c>
    </row>
    <row r="39" spans="1:29" s="39" customFormat="1" ht="14.25" customHeight="1" x14ac:dyDescent="0.2">
      <c r="A39" s="54"/>
      <c r="B39" s="46"/>
      <c r="C39" s="47" t="s">
        <v>24</v>
      </c>
      <c r="D39" s="57"/>
      <c r="E39" s="497">
        <v>0</v>
      </c>
      <c r="F39" s="498">
        <v>0</v>
      </c>
      <c r="G39" s="498">
        <v>0</v>
      </c>
      <c r="H39" s="498">
        <v>0</v>
      </c>
      <c r="I39" s="498">
        <v>0</v>
      </c>
      <c r="J39" s="498">
        <v>652</v>
      </c>
      <c r="K39" s="498">
        <v>74412971.620000005</v>
      </c>
      <c r="L39" s="498">
        <v>0</v>
      </c>
      <c r="M39" s="498">
        <v>0</v>
      </c>
      <c r="N39" s="499">
        <v>0</v>
      </c>
    </row>
    <row r="40" spans="1:29" s="41" customFormat="1" ht="14.25" customHeight="1" x14ac:dyDescent="0.2">
      <c r="A40" s="50"/>
      <c r="B40" s="48" t="s">
        <v>31</v>
      </c>
      <c r="C40" s="48"/>
      <c r="D40" s="49"/>
      <c r="E40" s="494">
        <f>E41+E42+E43</f>
        <v>0</v>
      </c>
      <c r="F40" s="495">
        <f t="shared" ref="F40:N40" si="9">F41+F42+F43</f>
        <v>0</v>
      </c>
      <c r="G40" s="495">
        <f t="shared" si="9"/>
        <v>0</v>
      </c>
      <c r="H40" s="495">
        <f t="shared" si="9"/>
        <v>0</v>
      </c>
      <c r="I40" s="495">
        <f t="shared" si="9"/>
        <v>0</v>
      </c>
      <c r="J40" s="495">
        <f t="shared" si="9"/>
        <v>0</v>
      </c>
      <c r="K40" s="495">
        <f t="shared" si="9"/>
        <v>0</v>
      </c>
      <c r="L40" s="495">
        <f t="shared" si="9"/>
        <v>0</v>
      </c>
      <c r="M40" s="495">
        <f t="shared" si="9"/>
        <v>0</v>
      </c>
      <c r="N40" s="496">
        <f t="shared" si="9"/>
        <v>0</v>
      </c>
    </row>
    <row r="41" spans="1:29" s="55" customFormat="1" ht="14.25" customHeight="1" x14ac:dyDescent="0.2">
      <c r="A41" s="54"/>
      <c r="B41" s="46"/>
      <c r="C41" s="47" t="s">
        <v>5</v>
      </c>
      <c r="D41" s="57"/>
      <c r="E41" s="497">
        <v>0</v>
      </c>
      <c r="F41" s="498">
        <v>0</v>
      </c>
      <c r="G41" s="498">
        <v>0</v>
      </c>
      <c r="H41" s="498">
        <v>0</v>
      </c>
      <c r="I41" s="498">
        <v>0</v>
      </c>
      <c r="J41" s="498">
        <v>0</v>
      </c>
      <c r="K41" s="498">
        <v>0</v>
      </c>
      <c r="L41" s="498">
        <v>0</v>
      </c>
      <c r="M41" s="498">
        <v>0</v>
      </c>
      <c r="N41" s="499">
        <v>0</v>
      </c>
    </row>
    <row r="42" spans="1:29" s="41" customFormat="1" ht="14.25" customHeight="1" x14ac:dyDescent="0.2">
      <c r="A42" s="50"/>
      <c r="B42" s="51"/>
      <c r="C42" s="52" t="s">
        <v>3</v>
      </c>
      <c r="D42" s="49"/>
      <c r="E42" s="494">
        <v>0</v>
      </c>
      <c r="F42" s="495">
        <v>0</v>
      </c>
      <c r="G42" s="495">
        <v>0</v>
      </c>
      <c r="H42" s="495">
        <v>0</v>
      </c>
      <c r="I42" s="495">
        <v>0</v>
      </c>
      <c r="J42" s="495">
        <v>0</v>
      </c>
      <c r="K42" s="495">
        <v>0</v>
      </c>
      <c r="L42" s="495">
        <v>0</v>
      </c>
      <c r="M42" s="495">
        <v>0</v>
      </c>
      <c r="N42" s="496">
        <v>0</v>
      </c>
    </row>
    <row r="43" spans="1:29" s="55" customFormat="1" ht="14.25" customHeight="1" x14ac:dyDescent="0.2">
      <c r="A43" s="54"/>
      <c r="B43" s="46"/>
      <c r="C43" s="47" t="s">
        <v>24</v>
      </c>
      <c r="D43" s="57"/>
      <c r="E43" s="497">
        <v>0</v>
      </c>
      <c r="F43" s="498">
        <v>0</v>
      </c>
      <c r="G43" s="498">
        <v>0</v>
      </c>
      <c r="H43" s="498">
        <v>0</v>
      </c>
      <c r="I43" s="498">
        <v>0</v>
      </c>
      <c r="J43" s="498">
        <v>0</v>
      </c>
      <c r="K43" s="498">
        <v>0</v>
      </c>
      <c r="L43" s="498">
        <v>0</v>
      </c>
      <c r="M43" s="498">
        <v>0</v>
      </c>
      <c r="N43" s="499">
        <v>0</v>
      </c>
    </row>
    <row r="44" spans="1:29" s="53" customFormat="1" ht="14.25" customHeight="1" x14ac:dyDescent="0.2">
      <c r="A44" s="50"/>
      <c r="B44" s="48" t="s">
        <v>32</v>
      </c>
      <c r="C44" s="52"/>
      <c r="D44" s="49"/>
      <c r="E44" s="494">
        <f>E45+E46+E47</f>
        <v>1</v>
      </c>
      <c r="F44" s="495">
        <f t="shared" ref="F44:N44" si="10">F45+F46+F47</f>
        <v>11</v>
      </c>
      <c r="G44" s="495">
        <f t="shared" si="10"/>
        <v>22681340</v>
      </c>
      <c r="H44" s="495">
        <f t="shared" si="10"/>
        <v>0</v>
      </c>
      <c r="I44" s="495">
        <f t="shared" si="10"/>
        <v>539683.13</v>
      </c>
      <c r="J44" s="495">
        <f t="shared" si="10"/>
        <v>0</v>
      </c>
      <c r="K44" s="495">
        <f t="shared" si="10"/>
        <v>0</v>
      </c>
      <c r="L44" s="495">
        <f t="shared" si="10"/>
        <v>0</v>
      </c>
      <c r="M44" s="495">
        <f t="shared" si="10"/>
        <v>0</v>
      </c>
      <c r="N44" s="496">
        <f t="shared" si="10"/>
        <v>0</v>
      </c>
    </row>
    <row r="45" spans="1:29" s="55" customFormat="1" ht="14.25" customHeight="1" x14ac:dyDescent="0.2">
      <c r="A45" s="54"/>
      <c r="B45" s="46"/>
      <c r="C45" s="47" t="s">
        <v>5</v>
      </c>
      <c r="D45" s="57"/>
      <c r="E45" s="497">
        <v>0</v>
      </c>
      <c r="F45" s="498">
        <v>0</v>
      </c>
      <c r="G45" s="498">
        <v>0</v>
      </c>
      <c r="H45" s="498">
        <v>0</v>
      </c>
      <c r="I45" s="498">
        <v>0</v>
      </c>
      <c r="J45" s="498">
        <v>0</v>
      </c>
      <c r="K45" s="498">
        <v>0</v>
      </c>
      <c r="L45" s="498">
        <v>0</v>
      </c>
      <c r="M45" s="498">
        <v>0</v>
      </c>
      <c r="N45" s="499">
        <v>0</v>
      </c>
    </row>
    <row r="46" spans="1:29" s="53" customFormat="1" ht="14.25" customHeight="1" x14ac:dyDescent="0.2">
      <c r="A46" s="50"/>
      <c r="B46" s="51"/>
      <c r="C46" s="52" t="s">
        <v>3</v>
      </c>
      <c r="D46" s="49"/>
      <c r="E46" s="494">
        <v>1</v>
      </c>
      <c r="F46" s="495">
        <v>11</v>
      </c>
      <c r="G46" s="495">
        <v>22681340</v>
      </c>
      <c r="H46" s="495">
        <v>0</v>
      </c>
      <c r="I46" s="495">
        <v>539683.13</v>
      </c>
      <c r="J46" s="495">
        <v>0</v>
      </c>
      <c r="K46" s="495">
        <v>0</v>
      </c>
      <c r="L46" s="495">
        <v>0</v>
      </c>
      <c r="M46" s="495">
        <v>0</v>
      </c>
      <c r="N46" s="496">
        <v>0</v>
      </c>
    </row>
    <row r="47" spans="1:29" s="55" customFormat="1" ht="14.25" customHeight="1" x14ac:dyDescent="0.2">
      <c r="A47" s="54"/>
      <c r="B47" s="46"/>
      <c r="C47" s="47" t="s">
        <v>24</v>
      </c>
      <c r="D47" s="57"/>
      <c r="E47" s="497">
        <v>0</v>
      </c>
      <c r="F47" s="498">
        <v>0</v>
      </c>
      <c r="G47" s="498">
        <v>0</v>
      </c>
      <c r="H47" s="498">
        <v>0</v>
      </c>
      <c r="I47" s="498">
        <v>0</v>
      </c>
      <c r="J47" s="498">
        <v>0</v>
      </c>
      <c r="K47" s="498">
        <v>0</v>
      </c>
      <c r="L47" s="498">
        <v>0</v>
      </c>
      <c r="M47" s="498">
        <v>0</v>
      </c>
      <c r="N47" s="499">
        <v>0</v>
      </c>
    </row>
    <row r="48" spans="1:29" s="41" customFormat="1" ht="14.25" customHeight="1" x14ac:dyDescent="0.2">
      <c r="A48" s="50"/>
      <c r="B48" s="48" t="s">
        <v>33</v>
      </c>
      <c r="C48" s="51"/>
      <c r="D48" s="49"/>
      <c r="E48" s="494">
        <f>E49+E50+E51</f>
        <v>0</v>
      </c>
      <c r="F48" s="495">
        <f t="shared" ref="F48:N48" si="11">F49+F50+F51</f>
        <v>0</v>
      </c>
      <c r="G48" s="495">
        <f t="shared" si="11"/>
        <v>0</v>
      </c>
      <c r="H48" s="495">
        <f t="shared" si="11"/>
        <v>0</v>
      </c>
      <c r="I48" s="495">
        <f t="shared" si="11"/>
        <v>0</v>
      </c>
      <c r="J48" s="495">
        <f t="shared" si="11"/>
        <v>0</v>
      </c>
      <c r="K48" s="495">
        <f t="shared" si="11"/>
        <v>0</v>
      </c>
      <c r="L48" s="495">
        <f t="shared" si="11"/>
        <v>0</v>
      </c>
      <c r="M48" s="495">
        <f t="shared" si="11"/>
        <v>0</v>
      </c>
      <c r="N48" s="496">
        <f t="shared" si="11"/>
        <v>0</v>
      </c>
    </row>
    <row r="49" spans="1:14" s="55" customFormat="1" ht="14.25" customHeight="1" x14ac:dyDescent="0.2">
      <c r="A49" s="54"/>
      <c r="B49" s="46"/>
      <c r="C49" s="47" t="s">
        <v>5</v>
      </c>
      <c r="D49" s="57"/>
      <c r="E49" s="497">
        <v>0</v>
      </c>
      <c r="F49" s="498">
        <v>0</v>
      </c>
      <c r="G49" s="498">
        <v>0</v>
      </c>
      <c r="H49" s="498">
        <v>0</v>
      </c>
      <c r="I49" s="498">
        <v>0</v>
      </c>
      <c r="J49" s="498">
        <v>0</v>
      </c>
      <c r="K49" s="498">
        <v>0</v>
      </c>
      <c r="L49" s="498">
        <v>0</v>
      </c>
      <c r="M49" s="498">
        <v>0</v>
      </c>
      <c r="N49" s="499">
        <v>0</v>
      </c>
    </row>
    <row r="50" spans="1:14" s="41" customFormat="1" ht="14.25" customHeight="1" x14ac:dyDescent="0.2">
      <c r="A50" s="50"/>
      <c r="B50" s="51"/>
      <c r="C50" s="52" t="s">
        <v>3</v>
      </c>
      <c r="D50" s="49"/>
      <c r="E50" s="494">
        <v>0</v>
      </c>
      <c r="F50" s="495">
        <v>0</v>
      </c>
      <c r="G50" s="495">
        <v>0</v>
      </c>
      <c r="H50" s="495">
        <v>0</v>
      </c>
      <c r="I50" s="495">
        <v>0</v>
      </c>
      <c r="J50" s="495">
        <v>0</v>
      </c>
      <c r="K50" s="495">
        <v>0</v>
      </c>
      <c r="L50" s="495">
        <v>0</v>
      </c>
      <c r="M50" s="495">
        <v>0</v>
      </c>
      <c r="N50" s="496">
        <v>0</v>
      </c>
    </row>
    <row r="51" spans="1:14" s="55" customFormat="1" ht="14.25" customHeight="1" x14ac:dyDescent="0.2">
      <c r="A51" s="54"/>
      <c r="B51" s="46"/>
      <c r="C51" s="47" t="s">
        <v>24</v>
      </c>
      <c r="D51" s="57"/>
      <c r="E51" s="497">
        <v>0</v>
      </c>
      <c r="F51" s="498">
        <v>0</v>
      </c>
      <c r="G51" s="498">
        <v>0</v>
      </c>
      <c r="H51" s="498">
        <v>0</v>
      </c>
      <c r="I51" s="498">
        <v>0</v>
      </c>
      <c r="J51" s="498">
        <v>0</v>
      </c>
      <c r="K51" s="498">
        <v>0</v>
      </c>
      <c r="L51" s="498">
        <v>0</v>
      </c>
      <c r="M51" s="498">
        <v>0</v>
      </c>
      <c r="N51" s="499">
        <v>0</v>
      </c>
    </row>
    <row r="52" spans="1:14" s="53" customFormat="1" ht="14.25" customHeight="1" x14ac:dyDescent="0.2">
      <c r="A52" s="50"/>
      <c r="B52" s="48" t="s">
        <v>34</v>
      </c>
      <c r="C52" s="51"/>
      <c r="D52" s="49"/>
      <c r="E52" s="494">
        <f>E53+E54+E55</f>
        <v>1</v>
      </c>
      <c r="F52" s="495">
        <f t="shared" ref="F52:N52" si="12">F53+F54+F55</f>
        <v>52</v>
      </c>
      <c r="G52" s="495">
        <f t="shared" si="12"/>
        <v>207620041</v>
      </c>
      <c r="H52" s="495">
        <f t="shared" si="12"/>
        <v>0</v>
      </c>
      <c r="I52" s="495">
        <f t="shared" si="12"/>
        <v>1073941.49</v>
      </c>
      <c r="J52" s="495">
        <f t="shared" si="12"/>
        <v>2</v>
      </c>
      <c r="K52" s="495">
        <f t="shared" si="12"/>
        <v>5918789.1299999999</v>
      </c>
      <c r="L52" s="495">
        <f t="shared" si="12"/>
        <v>0</v>
      </c>
      <c r="M52" s="495">
        <f t="shared" si="12"/>
        <v>0</v>
      </c>
      <c r="N52" s="496">
        <f t="shared" si="12"/>
        <v>0</v>
      </c>
    </row>
    <row r="53" spans="1:14" s="55" customFormat="1" ht="14.25" customHeight="1" x14ac:dyDescent="0.2">
      <c r="A53" s="54"/>
      <c r="B53" s="46"/>
      <c r="C53" s="47" t="s">
        <v>5</v>
      </c>
      <c r="D53" s="57"/>
      <c r="E53" s="497">
        <v>0</v>
      </c>
      <c r="F53" s="498">
        <v>0</v>
      </c>
      <c r="G53" s="498">
        <v>0</v>
      </c>
      <c r="H53" s="498">
        <v>0</v>
      </c>
      <c r="I53" s="498">
        <v>0</v>
      </c>
      <c r="J53" s="498">
        <v>0</v>
      </c>
      <c r="K53" s="498">
        <v>0</v>
      </c>
      <c r="L53" s="498">
        <v>0</v>
      </c>
      <c r="M53" s="498">
        <v>0</v>
      </c>
      <c r="N53" s="499">
        <v>0</v>
      </c>
    </row>
    <row r="54" spans="1:14" s="53" customFormat="1" ht="14.25" customHeight="1" x14ac:dyDescent="0.2">
      <c r="A54" s="50"/>
      <c r="B54" s="51"/>
      <c r="C54" s="52" t="s">
        <v>3</v>
      </c>
      <c r="D54" s="49"/>
      <c r="E54" s="494">
        <v>1</v>
      </c>
      <c r="F54" s="495">
        <v>52</v>
      </c>
      <c r="G54" s="495">
        <v>207620041</v>
      </c>
      <c r="H54" s="495">
        <v>0</v>
      </c>
      <c r="I54" s="495">
        <v>1073941.49</v>
      </c>
      <c r="J54" s="495">
        <v>2</v>
      </c>
      <c r="K54" s="495">
        <v>5918789.1299999999</v>
      </c>
      <c r="L54" s="495">
        <v>0</v>
      </c>
      <c r="M54" s="495">
        <v>0</v>
      </c>
      <c r="N54" s="496">
        <v>0</v>
      </c>
    </row>
    <row r="55" spans="1:14" s="55" customFormat="1" ht="14.25" customHeight="1" x14ac:dyDescent="0.2">
      <c r="A55" s="54"/>
      <c r="B55" s="46"/>
      <c r="C55" s="47" t="s">
        <v>24</v>
      </c>
      <c r="D55" s="57"/>
      <c r="E55" s="497">
        <v>0</v>
      </c>
      <c r="F55" s="498">
        <v>0</v>
      </c>
      <c r="G55" s="498">
        <v>0</v>
      </c>
      <c r="H55" s="498">
        <v>0</v>
      </c>
      <c r="I55" s="498">
        <v>0</v>
      </c>
      <c r="J55" s="498">
        <v>0</v>
      </c>
      <c r="K55" s="498">
        <v>0</v>
      </c>
      <c r="L55" s="498">
        <v>0</v>
      </c>
      <c r="M55" s="498">
        <v>0</v>
      </c>
      <c r="N55" s="499">
        <v>0</v>
      </c>
    </row>
    <row r="56" spans="1:14" s="41" customFormat="1" ht="14.25" customHeight="1" x14ac:dyDescent="0.2">
      <c r="A56" s="50"/>
      <c r="B56" s="48" t="s">
        <v>8</v>
      </c>
      <c r="C56" s="52"/>
      <c r="D56" s="49"/>
      <c r="E56" s="500">
        <v>0</v>
      </c>
      <c r="F56" s="501">
        <v>0</v>
      </c>
      <c r="G56" s="501">
        <v>0</v>
      </c>
      <c r="H56" s="501">
        <v>0</v>
      </c>
      <c r="I56" s="501">
        <v>0</v>
      </c>
      <c r="J56" s="501">
        <v>0</v>
      </c>
      <c r="K56" s="501">
        <v>0</v>
      </c>
      <c r="L56" s="501">
        <v>0</v>
      </c>
      <c r="M56" s="501">
        <v>0</v>
      </c>
      <c r="N56" s="502">
        <v>0</v>
      </c>
    </row>
    <row r="57" spans="1:14" s="55" customFormat="1" ht="14.25" customHeight="1" x14ac:dyDescent="0.2">
      <c r="A57" s="54"/>
      <c r="B57" s="58" t="s">
        <v>35</v>
      </c>
      <c r="C57" s="46"/>
      <c r="D57" s="57"/>
      <c r="E57" s="503">
        <f>E58+E59+E60</f>
        <v>0</v>
      </c>
      <c r="F57" s="498">
        <f t="shared" ref="F57:N57" si="13">F58+F59+F60</f>
        <v>0</v>
      </c>
      <c r="G57" s="504">
        <f t="shared" si="13"/>
        <v>0</v>
      </c>
      <c r="H57" s="504">
        <f t="shared" si="13"/>
        <v>0</v>
      </c>
      <c r="I57" s="504">
        <f t="shared" si="13"/>
        <v>0</v>
      </c>
      <c r="J57" s="504">
        <f t="shared" si="13"/>
        <v>0</v>
      </c>
      <c r="K57" s="504">
        <f t="shared" si="13"/>
        <v>0</v>
      </c>
      <c r="L57" s="504">
        <f t="shared" si="13"/>
        <v>0</v>
      </c>
      <c r="M57" s="504">
        <f t="shared" si="13"/>
        <v>0</v>
      </c>
      <c r="N57" s="505">
        <f t="shared" si="13"/>
        <v>0</v>
      </c>
    </row>
    <row r="58" spans="1:14" s="53" customFormat="1" ht="14.25" customHeight="1" x14ac:dyDescent="0.2">
      <c r="A58" s="50"/>
      <c r="B58" s="51"/>
      <c r="C58" s="52" t="s">
        <v>5</v>
      </c>
      <c r="D58" s="49"/>
      <c r="E58" s="500">
        <v>0</v>
      </c>
      <c r="F58" s="501">
        <v>0</v>
      </c>
      <c r="G58" s="501">
        <v>0</v>
      </c>
      <c r="H58" s="501">
        <v>0</v>
      </c>
      <c r="I58" s="501">
        <v>0</v>
      </c>
      <c r="J58" s="501">
        <v>0</v>
      </c>
      <c r="K58" s="501">
        <v>0</v>
      </c>
      <c r="L58" s="501">
        <v>0</v>
      </c>
      <c r="M58" s="501">
        <v>0</v>
      </c>
      <c r="N58" s="502">
        <v>0</v>
      </c>
    </row>
    <row r="59" spans="1:14" s="55" customFormat="1" ht="14.25" customHeight="1" x14ac:dyDescent="0.2">
      <c r="A59" s="54"/>
      <c r="B59" s="46"/>
      <c r="C59" s="47" t="s">
        <v>3</v>
      </c>
      <c r="D59" s="57"/>
      <c r="E59" s="503">
        <v>0</v>
      </c>
      <c r="F59" s="504">
        <v>0</v>
      </c>
      <c r="G59" s="504">
        <v>0</v>
      </c>
      <c r="H59" s="504">
        <v>0</v>
      </c>
      <c r="I59" s="504">
        <v>0</v>
      </c>
      <c r="J59" s="504">
        <v>0</v>
      </c>
      <c r="K59" s="504">
        <v>0</v>
      </c>
      <c r="L59" s="504">
        <v>0</v>
      </c>
      <c r="M59" s="504">
        <v>0</v>
      </c>
      <c r="N59" s="505">
        <v>0</v>
      </c>
    </row>
    <row r="60" spans="1:14" s="53" customFormat="1" ht="14.25" customHeight="1" x14ac:dyDescent="0.2">
      <c r="A60" s="50"/>
      <c r="B60" s="51"/>
      <c r="C60" s="52" t="s">
        <v>24</v>
      </c>
      <c r="D60" s="49"/>
      <c r="E60" s="500">
        <v>0</v>
      </c>
      <c r="F60" s="501">
        <v>0</v>
      </c>
      <c r="G60" s="501">
        <v>0</v>
      </c>
      <c r="H60" s="501">
        <v>0</v>
      </c>
      <c r="I60" s="501">
        <v>0</v>
      </c>
      <c r="J60" s="501">
        <v>0</v>
      </c>
      <c r="K60" s="501">
        <v>0</v>
      </c>
      <c r="L60" s="501">
        <v>0</v>
      </c>
      <c r="M60" s="501">
        <v>0</v>
      </c>
      <c r="N60" s="502">
        <v>0</v>
      </c>
    </row>
    <row r="61" spans="1:14" s="46" customFormat="1" ht="14.25" customHeight="1" x14ac:dyDescent="0.2">
      <c r="A61" s="54"/>
      <c r="B61" s="58" t="s">
        <v>36</v>
      </c>
      <c r="D61" s="57"/>
      <c r="E61" s="503">
        <f>E62+E63+E64</f>
        <v>4</v>
      </c>
      <c r="F61" s="498">
        <f t="shared" ref="F61:N61" si="14">F62+F63+F64</f>
        <v>4</v>
      </c>
      <c r="G61" s="504">
        <f t="shared" si="14"/>
        <v>0</v>
      </c>
      <c r="H61" s="504">
        <f t="shared" si="14"/>
        <v>1078313</v>
      </c>
      <c r="I61" s="504">
        <f t="shared" si="14"/>
        <v>0</v>
      </c>
      <c r="J61" s="504">
        <f t="shared" si="14"/>
        <v>0</v>
      </c>
      <c r="K61" s="504">
        <f t="shared" si="14"/>
        <v>0</v>
      </c>
      <c r="L61" s="504">
        <f t="shared" si="14"/>
        <v>0</v>
      </c>
      <c r="M61" s="504">
        <f t="shared" si="14"/>
        <v>0</v>
      </c>
      <c r="N61" s="505">
        <f t="shared" si="14"/>
        <v>0</v>
      </c>
    </row>
    <row r="62" spans="1:14" s="41" customFormat="1" ht="15" customHeight="1" x14ac:dyDescent="0.2">
      <c r="A62" s="50"/>
      <c r="B62" s="51"/>
      <c r="C62" s="52" t="s">
        <v>5</v>
      </c>
      <c r="D62" s="49"/>
      <c r="E62" s="500">
        <v>0</v>
      </c>
      <c r="F62" s="501">
        <v>0</v>
      </c>
      <c r="G62" s="501">
        <v>0</v>
      </c>
      <c r="H62" s="501">
        <v>0</v>
      </c>
      <c r="I62" s="501">
        <v>0</v>
      </c>
      <c r="J62" s="501">
        <v>0</v>
      </c>
      <c r="K62" s="501">
        <v>0</v>
      </c>
      <c r="L62" s="501">
        <v>0</v>
      </c>
      <c r="M62" s="501">
        <v>0</v>
      </c>
      <c r="N62" s="502">
        <v>0</v>
      </c>
    </row>
    <row r="63" spans="1:14" s="55" customFormat="1" ht="15" customHeight="1" x14ac:dyDescent="0.2">
      <c r="A63" s="56"/>
      <c r="B63" s="46"/>
      <c r="C63" s="47" t="s">
        <v>3</v>
      </c>
      <c r="D63" s="57"/>
      <c r="E63" s="503">
        <v>0</v>
      </c>
      <c r="F63" s="504">
        <v>0</v>
      </c>
      <c r="G63" s="504">
        <v>0</v>
      </c>
      <c r="H63" s="504">
        <v>0</v>
      </c>
      <c r="I63" s="504">
        <v>0</v>
      </c>
      <c r="J63" s="504">
        <v>0</v>
      </c>
      <c r="K63" s="504">
        <v>0</v>
      </c>
      <c r="L63" s="504">
        <v>0</v>
      </c>
      <c r="M63" s="504">
        <v>0</v>
      </c>
      <c r="N63" s="505">
        <v>0</v>
      </c>
    </row>
    <row r="64" spans="1:14" s="41" customFormat="1" ht="14.25" customHeight="1" x14ac:dyDescent="0.2">
      <c r="A64" s="59"/>
      <c r="B64" s="51"/>
      <c r="C64" s="52" t="s">
        <v>24</v>
      </c>
      <c r="D64" s="79"/>
      <c r="E64" s="494">
        <v>4</v>
      </c>
      <c r="F64" s="495">
        <v>4</v>
      </c>
      <c r="G64" s="495">
        <v>0</v>
      </c>
      <c r="H64" s="495">
        <v>1078313</v>
      </c>
      <c r="I64" s="495">
        <v>0</v>
      </c>
      <c r="J64" s="495">
        <v>0</v>
      </c>
      <c r="K64" s="495">
        <v>0</v>
      </c>
      <c r="L64" s="495">
        <v>0</v>
      </c>
      <c r="M64" s="495">
        <v>0</v>
      </c>
      <c r="N64" s="496">
        <v>0</v>
      </c>
    </row>
    <row r="65" spans="1:14" s="55" customFormat="1" ht="15" customHeight="1" thickBot="1" x14ac:dyDescent="0.25">
      <c r="A65" s="60"/>
      <c r="B65" s="72" t="s">
        <v>38</v>
      </c>
      <c r="C65" s="62"/>
      <c r="D65" s="63"/>
      <c r="E65" s="506">
        <v>1</v>
      </c>
      <c r="F65" s="507">
        <v>83247</v>
      </c>
      <c r="G65" s="507">
        <v>23887669535</v>
      </c>
      <c r="H65" s="507">
        <v>0</v>
      </c>
      <c r="I65" s="507">
        <v>446101264.93000001</v>
      </c>
      <c r="J65" s="507">
        <v>0</v>
      </c>
      <c r="K65" s="507">
        <v>0</v>
      </c>
      <c r="L65" s="507">
        <v>0</v>
      </c>
      <c r="M65" s="507">
        <v>0</v>
      </c>
      <c r="N65" s="508">
        <v>0</v>
      </c>
    </row>
    <row r="66" spans="1:14" s="74" customFormat="1" ht="12.75" customHeight="1" x14ac:dyDescent="0.15">
      <c r="A66" s="73"/>
      <c r="B66" s="564" t="s">
        <v>39</v>
      </c>
      <c r="C66" s="564"/>
      <c r="D66" s="564"/>
      <c r="E66" s="564"/>
      <c r="F66" s="564"/>
      <c r="G66" s="564"/>
      <c r="H66" s="564"/>
      <c r="I66" s="564"/>
      <c r="J66" s="564"/>
      <c r="K66" s="564"/>
      <c r="L66" s="564"/>
      <c r="M66" s="564"/>
      <c r="N66" s="564"/>
    </row>
    <row r="67" spans="1:14" s="74" customFormat="1" ht="7.5" customHeight="1" x14ac:dyDescent="0.15">
      <c r="A67" s="73"/>
      <c r="B67" s="565"/>
      <c r="C67" s="565"/>
      <c r="D67" s="565"/>
      <c r="E67" s="565"/>
      <c r="F67" s="565"/>
      <c r="G67" s="565"/>
      <c r="H67" s="565"/>
      <c r="I67" s="565"/>
      <c r="J67" s="565"/>
      <c r="K67" s="565"/>
      <c r="L67" s="565"/>
      <c r="M67" s="565"/>
      <c r="N67" s="565"/>
    </row>
    <row r="68" spans="1:14" s="74" customFormat="1" ht="9" x14ac:dyDescent="0.15">
      <c r="A68" s="73"/>
      <c r="B68" s="73" t="s">
        <v>40</v>
      </c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</row>
  </sheetData>
  <mergeCells count="15">
    <mergeCell ref="B66:N67"/>
    <mergeCell ref="K9:K12"/>
    <mergeCell ref="N9:N12"/>
    <mergeCell ref="J9:J12"/>
    <mergeCell ref="L9:L12"/>
    <mergeCell ref="A1:N1"/>
    <mergeCell ref="A3:N3"/>
    <mergeCell ref="A5:N5"/>
    <mergeCell ref="A7:N7"/>
    <mergeCell ref="E9:E12"/>
    <mergeCell ref="F9:F12"/>
    <mergeCell ref="G9:G12"/>
    <mergeCell ref="H9:H12"/>
    <mergeCell ref="I9:I12"/>
    <mergeCell ref="M9:M12"/>
  </mergeCells>
  <phoneticPr fontId="7" type="noConversion"/>
  <printOptions horizontalCentered="1" verticalCentered="1"/>
  <pageMargins left="0.31496062992125984" right="0.19685039370078741" top="0.39370078740157483" bottom="0.23622047244094491" header="0" footer="0.23622047244094491"/>
  <pageSetup scale="62" firstPageNumber="3" orientation="landscape" useFirstPageNumber="1" r:id="rId1"/>
  <headerFooter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syncVertical="1" syncRef="A1" transitionEvaluation="1" codeName="Hoja6">
    <pageSetUpPr fitToPage="1"/>
  </sheetPr>
  <dimension ref="A1:IU73"/>
  <sheetViews>
    <sheetView showGridLines="0" view="pageBreakPreview" zoomScale="70" zoomScaleNormal="78" zoomScaleSheetLayoutView="70" workbookViewId="0">
      <selection sqref="A1:N1"/>
    </sheetView>
  </sheetViews>
  <sheetFormatPr baseColWidth="10" defaultColWidth="9.7109375" defaultRowHeight="12.75" x14ac:dyDescent="0.2"/>
  <cols>
    <col min="1" max="2" width="2.7109375" style="1" customWidth="1"/>
    <col min="3" max="3" width="32.28515625" style="1" customWidth="1"/>
    <col min="4" max="4" width="4.5703125" style="1" customWidth="1"/>
    <col min="5" max="5" width="14.7109375" style="1" customWidth="1"/>
    <col min="6" max="6" width="18" style="1" customWidth="1"/>
    <col min="7" max="7" width="20" style="1" customWidth="1"/>
    <col min="8" max="8" width="20.28515625" style="1" customWidth="1"/>
    <col min="9" max="9" width="18.28515625" style="1" customWidth="1"/>
    <col min="10" max="10" width="17.5703125" style="1" customWidth="1"/>
    <col min="11" max="11" width="17.28515625" style="1" customWidth="1"/>
    <col min="12" max="12" width="17.85546875" style="1" customWidth="1"/>
    <col min="13" max="13" width="16.140625" style="1" customWidth="1"/>
    <col min="14" max="14" width="15.42578125" style="1" customWidth="1"/>
    <col min="15" max="15" width="16.7109375" style="6" customWidth="1"/>
    <col min="16" max="16384" width="9.7109375" style="6"/>
  </cols>
  <sheetData>
    <row r="1" spans="1:255" s="19" customFormat="1" ht="15.75" customHeight="1" x14ac:dyDescent="0.2">
      <c r="A1" s="566" t="s">
        <v>25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  <c r="M1" s="566"/>
      <c r="N1" s="566"/>
      <c r="O1" s="18"/>
    </row>
    <row r="2" spans="1:255" s="19" customFormat="1" ht="19.5" customHeight="1" x14ac:dyDescent="0.2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0"/>
      <c r="P2" s="21"/>
      <c r="Q2" s="21"/>
      <c r="R2" s="21"/>
      <c r="S2" s="21"/>
      <c r="T2" s="20"/>
      <c r="U2" s="20"/>
      <c r="V2" s="20"/>
      <c r="W2" s="20"/>
      <c r="X2" s="20"/>
      <c r="Y2" s="20"/>
      <c r="Z2" s="20"/>
      <c r="AA2" s="20"/>
      <c r="AB2" s="20"/>
      <c r="AC2" s="20"/>
      <c r="AD2" s="21"/>
      <c r="AE2" s="21"/>
      <c r="AF2" s="21"/>
      <c r="AG2" s="21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1"/>
      <c r="AS2" s="21"/>
      <c r="AT2" s="21"/>
      <c r="AU2" s="21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1"/>
      <c r="BG2" s="21"/>
      <c r="BH2" s="21"/>
      <c r="BI2" s="21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1"/>
      <c r="BU2" s="21"/>
      <c r="BV2" s="21"/>
      <c r="BW2" s="21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1"/>
      <c r="CI2" s="21"/>
      <c r="CJ2" s="21"/>
      <c r="CK2" s="21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1"/>
      <c r="CW2" s="21"/>
      <c r="CX2" s="21"/>
      <c r="CY2" s="21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1"/>
      <c r="DK2" s="21"/>
      <c r="DL2" s="21"/>
      <c r="DM2" s="21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1"/>
      <c r="DY2" s="21"/>
      <c r="DZ2" s="21"/>
      <c r="EA2" s="21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1"/>
      <c r="EM2" s="21"/>
      <c r="EN2" s="21"/>
      <c r="EO2" s="21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1"/>
      <c r="FA2" s="21"/>
      <c r="FB2" s="21"/>
      <c r="FC2" s="21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1"/>
      <c r="FO2" s="21"/>
      <c r="FP2" s="21"/>
      <c r="FQ2" s="21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1"/>
      <c r="GC2" s="21"/>
      <c r="GD2" s="21"/>
      <c r="GE2" s="21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1"/>
      <c r="GQ2" s="21"/>
      <c r="GR2" s="21"/>
      <c r="GS2" s="21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1"/>
      <c r="HE2" s="21"/>
      <c r="HF2" s="21"/>
      <c r="HG2" s="21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1"/>
      <c r="HS2" s="21"/>
      <c r="HT2" s="21"/>
      <c r="HU2" s="21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1"/>
      <c r="IG2" s="21"/>
      <c r="IH2" s="21"/>
      <c r="II2" s="21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1"/>
      <c r="IU2" s="21"/>
    </row>
    <row r="3" spans="1:255" ht="20.25" customHeight="1" x14ac:dyDescent="0.2">
      <c r="A3" s="567" t="s">
        <v>284</v>
      </c>
      <c r="B3" s="567"/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22"/>
    </row>
    <row r="4" spans="1:255" ht="6.75" customHeight="1" x14ac:dyDescent="0.2">
      <c r="A4" s="26" t="s">
        <v>4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0"/>
    </row>
    <row r="5" spans="1:255" ht="15" x14ac:dyDescent="0.2">
      <c r="A5" s="568" t="s">
        <v>12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23"/>
    </row>
    <row r="6" spans="1:255" ht="5.25" customHeight="1" x14ac:dyDescent="0.2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0"/>
    </row>
    <row r="7" spans="1:255" ht="15" x14ac:dyDescent="0.2">
      <c r="A7" s="568"/>
      <c r="B7" s="568"/>
      <c r="C7" s="568"/>
      <c r="D7" s="568"/>
      <c r="E7" s="568"/>
      <c r="F7" s="568"/>
      <c r="G7" s="568"/>
      <c r="H7" s="568"/>
      <c r="I7" s="568"/>
      <c r="J7" s="568"/>
      <c r="K7" s="568"/>
      <c r="L7" s="568"/>
      <c r="M7" s="568"/>
      <c r="N7" s="568"/>
      <c r="O7" s="24"/>
    </row>
    <row r="8" spans="1:255" ht="11.1" customHeight="1" thickBot="1" x14ac:dyDescent="0.25">
      <c r="A8" s="27"/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</row>
    <row r="9" spans="1:255" ht="13.5" customHeight="1" x14ac:dyDescent="0.2">
      <c r="A9" s="8"/>
      <c r="B9" s="9"/>
      <c r="C9" s="9"/>
      <c r="D9" s="10"/>
      <c r="E9" s="569" t="s">
        <v>14</v>
      </c>
      <c r="F9" s="572" t="s">
        <v>10</v>
      </c>
      <c r="G9" s="591" t="s">
        <v>26</v>
      </c>
      <c r="H9" s="591" t="s">
        <v>27</v>
      </c>
      <c r="I9" s="558" t="s">
        <v>15</v>
      </c>
      <c r="J9" s="558" t="s">
        <v>16</v>
      </c>
      <c r="K9" s="558" t="s">
        <v>17</v>
      </c>
      <c r="L9" s="558" t="s">
        <v>1</v>
      </c>
      <c r="M9" s="558" t="s">
        <v>2</v>
      </c>
      <c r="N9" s="558" t="s">
        <v>18</v>
      </c>
    </row>
    <row r="10" spans="1:255" x14ac:dyDescent="0.2">
      <c r="A10" s="11"/>
      <c r="B10" s="12"/>
      <c r="C10" s="13" t="s">
        <v>0</v>
      </c>
      <c r="D10" s="14"/>
      <c r="E10" s="570"/>
      <c r="F10" s="573"/>
      <c r="G10" s="575"/>
      <c r="H10" s="575"/>
      <c r="I10" s="559"/>
      <c r="J10" s="559"/>
      <c r="K10" s="559" t="s">
        <v>11</v>
      </c>
      <c r="L10" s="559"/>
      <c r="M10" s="559" t="s">
        <v>11</v>
      </c>
      <c r="N10" s="559"/>
    </row>
    <row r="11" spans="1:255" ht="10.5" customHeight="1" x14ac:dyDescent="0.2">
      <c r="A11" s="11"/>
      <c r="B11" s="12"/>
      <c r="C11" s="12"/>
      <c r="D11" s="14"/>
      <c r="E11" s="570"/>
      <c r="F11" s="573"/>
      <c r="G11" s="575"/>
      <c r="H11" s="575"/>
      <c r="I11" s="559"/>
      <c r="J11" s="559"/>
      <c r="K11" s="559"/>
      <c r="L11" s="559"/>
      <c r="M11" s="559"/>
      <c r="N11" s="559"/>
    </row>
    <row r="12" spans="1:255" ht="11.1" customHeight="1" thickBot="1" x14ac:dyDescent="0.25">
      <c r="A12" s="15"/>
      <c r="B12" s="16"/>
      <c r="C12" s="16"/>
      <c r="D12" s="17"/>
      <c r="E12" s="571"/>
      <c r="F12" s="574"/>
      <c r="G12" s="576"/>
      <c r="H12" s="576"/>
      <c r="I12" s="560"/>
      <c r="J12" s="560"/>
      <c r="K12" s="560"/>
      <c r="L12" s="560"/>
      <c r="M12" s="560"/>
      <c r="N12" s="560"/>
    </row>
    <row r="13" spans="1:255" ht="14.25" customHeight="1" x14ac:dyDescent="0.2">
      <c r="A13" s="80" t="s">
        <v>9</v>
      </c>
      <c r="B13" s="30"/>
      <c r="C13" s="30"/>
      <c r="D13" s="43"/>
      <c r="E13" s="479">
        <f>E14+E35</f>
        <v>581886</v>
      </c>
      <c r="F13" s="479">
        <f t="shared" ref="F13:N13" si="0">F14+F35</f>
        <v>643911</v>
      </c>
      <c r="G13" s="479">
        <f t="shared" si="0"/>
        <v>683938630645</v>
      </c>
      <c r="H13" s="479">
        <f t="shared" si="0"/>
        <v>125114343662</v>
      </c>
      <c r="I13" s="479">
        <f t="shared" si="0"/>
        <v>17960996583.529999</v>
      </c>
      <c r="J13" s="479">
        <f t="shared" si="0"/>
        <v>2023</v>
      </c>
      <c r="K13" s="479">
        <f t="shared" si="0"/>
        <v>753527417.75999999</v>
      </c>
      <c r="L13" s="479">
        <f t="shared" si="0"/>
        <v>3099274644.2000003</v>
      </c>
      <c r="M13" s="479">
        <f t="shared" si="0"/>
        <v>1527188813.5899997</v>
      </c>
      <c r="N13" s="480">
        <f t="shared" si="0"/>
        <v>-86</v>
      </c>
    </row>
    <row r="14" spans="1:255" ht="14.25" customHeight="1" x14ac:dyDescent="0.2">
      <c r="A14" s="3"/>
      <c r="B14" s="2" t="s">
        <v>13</v>
      </c>
      <c r="C14" s="2"/>
      <c r="D14" s="67"/>
      <c r="E14" s="481">
        <f>E15+E19+E23+E27+E31</f>
        <v>581822</v>
      </c>
      <c r="F14" s="482">
        <f t="shared" ref="F14:N14" si="1">F15+F19+F23+F27+F31</f>
        <v>640986</v>
      </c>
      <c r="G14" s="482">
        <f t="shared" si="1"/>
        <v>683788726647</v>
      </c>
      <c r="H14" s="482">
        <f t="shared" si="1"/>
        <v>124775156028</v>
      </c>
      <c r="I14" s="482">
        <f t="shared" si="1"/>
        <v>17449366040.610001</v>
      </c>
      <c r="J14" s="482">
        <f t="shared" si="1"/>
        <v>1938</v>
      </c>
      <c r="K14" s="482">
        <f t="shared" si="1"/>
        <v>742606952.30999994</v>
      </c>
      <c r="L14" s="482">
        <f t="shared" si="1"/>
        <v>3099274644.2000003</v>
      </c>
      <c r="M14" s="482">
        <f t="shared" si="1"/>
        <v>1527188813.5899997</v>
      </c>
      <c r="N14" s="483">
        <f t="shared" si="1"/>
        <v>-86</v>
      </c>
    </row>
    <row r="15" spans="1:255" ht="14.25" customHeight="1" x14ac:dyDescent="0.2">
      <c r="A15" s="29"/>
      <c r="B15" s="32" t="s">
        <v>6</v>
      </c>
      <c r="C15" s="33"/>
      <c r="D15" s="43"/>
      <c r="E15" s="484">
        <f>E16+E17+E18</f>
        <v>96650</v>
      </c>
      <c r="F15" s="485">
        <f t="shared" ref="F15:N15" si="2">F16+F17+F18</f>
        <v>112012</v>
      </c>
      <c r="G15" s="485">
        <f t="shared" si="2"/>
        <v>42433718312</v>
      </c>
      <c r="H15" s="485">
        <f t="shared" si="2"/>
        <v>1262101967</v>
      </c>
      <c r="I15" s="485">
        <f t="shared" si="2"/>
        <v>1232998566.6099999</v>
      </c>
      <c r="J15" s="485">
        <f t="shared" si="2"/>
        <v>652</v>
      </c>
      <c r="K15" s="485">
        <f t="shared" si="2"/>
        <v>66862739.859999999</v>
      </c>
      <c r="L15" s="485">
        <f t="shared" si="2"/>
        <v>88109576.200000003</v>
      </c>
      <c r="M15" s="485">
        <f t="shared" si="2"/>
        <v>107104560.59</v>
      </c>
      <c r="N15" s="486">
        <f t="shared" si="2"/>
        <v>0</v>
      </c>
    </row>
    <row r="16" spans="1:255" ht="14.25" customHeight="1" x14ac:dyDescent="0.2">
      <c r="A16" s="3"/>
      <c r="B16" s="4"/>
      <c r="C16" s="7" t="s">
        <v>5</v>
      </c>
      <c r="D16" s="42"/>
      <c r="E16" s="487">
        <v>11024</v>
      </c>
      <c r="F16" s="488">
        <v>13491</v>
      </c>
      <c r="G16" s="488">
        <v>9905687440</v>
      </c>
      <c r="H16" s="488">
        <v>732173728</v>
      </c>
      <c r="I16" s="488">
        <v>291867493.14999998</v>
      </c>
      <c r="J16" s="488">
        <v>22</v>
      </c>
      <c r="K16" s="488">
        <v>13424249.18</v>
      </c>
      <c r="L16" s="488">
        <v>0</v>
      </c>
      <c r="M16" s="488">
        <v>0</v>
      </c>
      <c r="N16" s="489">
        <v>0</v>
      </c>
    </row>
    <row r="17" spans="1:18" ht="14.25" customHeight="1" x14ac:dyDescent="0.2">
      <c r="A17" s="29"/>
      <c r="B17" s="33"/>
      <c r="C17" s="35" t="s">
        <v>3</v>
      </c>
      <c r="D17" s="43"/>
      <c r="E17" s="484">
        <v>30223</v>
      </c>
      <c r="F17" s="485">
        <v>43118</v>
      </c>
      <c r="G17" s="485">
        <v>28762622683</v>
      </c>
      <c r="H17" s="485">
        <v>524488595</v>
      </c>
      <c r="I17" s="485">
        <v>832057645.25999999</v>
      </c>
      <c r="J17" s="485">
        <v>133</v>
      </c>
      <c r="K17" s="485">
        <v>23318191.98</v>
      </c>
      <c r="L17" s="485">
        <v>87087820.120000005</v>
      </c>
      <c r="M17" s="485">
        <v>105781600.87</v>
      </c>
      <c r="N17" s="490">
        <v>0</v>
      </c>
    </row>
    <row r="18" spans="1:18" s="41" customFormat="1" ht="14.25" customHeight="1" x14ac:dyDescent="0.2">
      <c r="A18" s="38"/>
      <c r="B18" s="39"/>
      <c r="C18" s="40" t="s">
        <v>24</v>
      </c>
      <c r="D18" s="44"/>
      <c r="E18" s="487">
        <v>55403</v>
      </c>
      <c r="F18" s="488">
        <v>55403</v>
      </c>
      <c r="G18" s="488">
        <v>3765408189</v>
      </c>
      <c r="H18" s="488">
        <v>5439644</v>
      </c>
      <c r="I18" s="488">
        <v>109073428.2</v>
      </c>
      <c r="J18" s="488">
        <v>497</v>
      </c>
      <c r="K18" s="488">
        <v>30120298.699999999</v>
      </c>
      <c r="L18" s="488">
        <v>1021756.08</v>
      </c>
      <c r="M18" s="488">
        <v>1322959.72</v>
      </c>
      <c r="N18" s="489">
        <v>0</v>
      </c>
    </row>
    <row r="19" spans="1:18" s="37" customFormat="1" ht="14.25" customHeight="1" x14ac:dyDescent="0.2">
      <c r="A19" s="29"/>
      <c r="B19" s="32" t="s">
        <v>7</v>
      </c>
      <c r="C19" s="33"/>
      <c r="D19" s="43"/>
      <c r="E19" s="484">
        <f>E20+E21+E22</f>
        <v>196202</v>
      </c>
      <c r="F19" s="485">
        <f t="shared" ref="F19:N19" si="3">F20+F21+F22</f>
        <v>238412</v>
      </c>
      <c r="G19" s="485">
        <f t="shared" si="3"/>
        <v>264587858296</v>
      </c>
      <c r="H19" s="485">
        <f t="shared" si="3"/>
        <v>97261822089</v>
      </c>
      <c r="I19" s="485">
        <f t="shared" si="3"/>
        <v>9573326603.2399998</v>
      </c>
      <c r="J19" s="485">
        <f t="shared" si="3"/>
        <v>344</v>
      </c>
      <c r="K19" s="485">
        <f t="shared" si="3"/>
        <v>287681344.38</v>
      </c>
      <c r="L19" s="485">
        <f t="shared" si="3"/>
        <v>1018933274.9499999</v>
      </c>
      <c r="M19" s="485">
        <f t="shared" si="3"/>
        <v>1413955455.9999998</v>
      </c>
      <c r="N19" s="490">
        <f t="shared" si="3"/>
        <v>-86</v>
      </c>
    </row>
    <row r="20" spans="1:18" s="41" customFormat="1" ht="14.25" customHeight="1" x14ac:dyDescent="0.2">
      <c r="A20" s="38"/>
      <c r="B20" s="39"/>
      <c r="C20" s="40" t="s">
        <v>5</v>
      </c>
      <c r="D20" s="44"/>
      <c r="E20" s="487">
        <v>52586</v>
      </c>
      <c r="F20" s="488">
        <v>61321</v>
      </c>
      <c r="G20" s="488">
        <v>71900905868</v>
      </c>
      <c r="H20" s="488">
        <v>17273360871</v>
      </c>
      <c r="I20" s="488">
        <v>2506904619.3899999</v>
      </c>
      <c r="J20" s="488">
        <v>22</v>
      </c>
      <c r="K20" s="488">
        <v>22222129.050000001</v>
      </c>
      <c r="L20" s="488">
        <v>58801975.049999997</v>
      </c>
      <c r="M20" s="488">
        <v>64690621.369999997</v>
      </c>
      <c r="N20" s="489">
        <v>0</v>
      </c>
    </row>
    <row r="21" spans="1:18" s="37" customFormat="1" ht="14.25" customHeight="1" x14ac:dyDescent="0.2">
      <c r="A21" s="29"/>
      <c r="B21" s="33"/>
      <c r="C21" s="35" t="s">
        <v>3</v>
      </c>
      <c r="D21" s="43"/>
      <c r="E21" s="484">
        <v>143036</v>
      </c>
      <c r="F21" s="485">
        <v>176510</v>
      </c>
      <c r="G21" s="485">
        <v>192582282993</v>
      </c>
      <c r="H21" s="485">
        <v>79946520485</v>
      </c>
      <c r="I21" s="485">
        <v>7054148012.8800001</v>
      </c>
      <c r="J21" s="485">
        <v>311</v>
      </c>
      <c r="K21" s="485">
        <v>258971390.34999999</v>
      </c>
      <c r="L21" s="485">
        <v>955822591.36000001</v>
      </c>
      <c r="M21" s="485">
        <v>1340043907.05</v>
      </c>
      <c r="N21" s="490">
        <v>-86</v>
      </c>
    </row>
    <row r="22" spans="1:18" s="41" customFormat="1" ht="14.25" customHeight="1" x14ac:dyDescent="0.2">
      <c r="A22" s="38"/>
      <c r="B22" s="39"/>
      <c r="C22" s="40" t="s">
        <v>24</v>
      </c>
      <c r="D22" s="44"/>
      <c r="E22" s="487">
        <v>580</v>
      </c>
      <c r="F22" s="488">
        <v>581</v>
      </c>
      <c r="G22" s="488">
        <v>104669435</v>
      </c>
      <c r="H22" s="488">
        <v>41940733</v>
      </c>
      <c r="I22" s="488">
        <v>12273970.970000001</v>
      </c>
      <c r="J22" s="488">
        <v>11</v>
      </c>
      <c r="K22" s="488">
        <v>6487824.9800000004</v>
      </c>
      <c r="L22" s="488">
        <v>4308708.54</v>
      </c>
      <c r="M22" s="488">
        <v>9220927.5800000001</v>
      </c>
      <c r="N22" s="489">
        <v>0</v>
      </c>
    </row>
    <row r="23" spans="1:18" s="37" customFormat="1" ht="14.25" customHeight="1" x14ac:dyDescent="0.2">
      <c r="A23" s="29"/>
      <c r="B23" s="32" t="s">
        <v>19</v>
      </c>
      <c r="C23" s="33"/>
      <c r="D23" s="43"/>
      <c r="E23" s="484">
        <f>E24+E25+E26</f>
        <v>288235</v>
      </c>
      <c r="F23" s="485">
        <f t="shared" ref="F23:N23" si="4">F24+F25+F26</f>
        <v>289322</v>
      </c>
      <c r="G23" s="485">
        <f t="shared" si="4"/>
        <v>375483745118</v>
      </c>
      <c r="H23" s="485">
        <f t="shared" si="4"/>
        <v>26251231972</v>
      </c>
      <c r="I23" s="485">
        <f t="shared" si="4"/>
        <v>6609808883.1499996</v>
      </c>
      <c r="J23" s="485">
        <f t="shared" si="4"/>
        <v>940</v>
      </c>
      <c r="K23" s="485">
        <f t="shared" si="4"/>
        <v>385745416.39999998</v>
      </c>
      <c r="L23" s="485">
        <f t="shared" si="4"/>
        <v>1988864213.27</v>
      </c>
      <c r="M23" s="485">
        <f t="shared" si="4"/>
        <v>3130395.91</v>
      </c>
      <c r="N23" s="490">
        <f t="shared" si="4"/>
        <v>0</v>
      </c>
    </row>
    <row r="24" spans="1:18" s="41" customFormat="1" ht="14.25" customHeight="1" x14ac:dyDescent="0.2">
      <c r="A24" s="38"/>
      <c r="B24" s="39"/>
      <c r="C24" s="40" t="s">
        <v>5</v>
      </c>
      <c r="D24" s="44"/>
      <c r="E24" s="487">
        <v>78682</v>
      </c>
      <c r="F24" s="488">
        <v>78815</v>
      </c>
      <c r="G24" s="488">
        <v>85564286032</v>
      </c>
      <c r="H24" s="488">
        <v>5462416395</v>
      </c>
      <c r="I24" s="488">
        <v>1334688367.25</v>
      </c>
      <c r="J24" s="488">
        <v>134</v>
      </c>
      <c r="K24" s="488">
        <v>18750787.579999998</v>
      </c>
      <c r="L24" s="488">
        <v>97029065.420000002</v>
      </c>
      <c r="M24" s="488">
        <v>0</v>
      </c>
      <c r="N24" s="489">
        <v>0</v>
      </c>
    </row>
    <row r="25" spans="1:18" s="37" customFormat="1" ht="14.25" customHeight="1" x14ac:dyDescent="0.2">
      <c r="A25" s="29"/>
      <c r="B25" s="33"/>
      <c r="C25" s="35" t="s">
        <v>3</v>
      </c>
      <c r="D25" s="43"/>
      <c r="E25" s="484">
        <v>207113</v>
      </c>
      <c r="F25" s="485">
        <v>208067</v>
      </c>
      <c r="G25" s="485">
        <v>287928067245</v>
      </c>
      <c r="H25" s="485">
        <v>20788815577</v>
      </c>
      <c r="I25" s="485">
        <v>4670033689.54</v>
      </c>
      <c r="J25" s="485">
        <v>800</v>
      </c>
      <c r="K25" s="485">
        <v>363486004.44999999</v>
      </c>
      <c r="L25" s="485">
        <v>1599100696.96</v>
      </c>
      <c r="M25" s="485">
        <v>3130395.91</v>
      </c>
      <c r="N25" s="490">
        <v>0</v>
      </c>
    </row>
    <row r="26" spans="1:18" s="41" customFormat="1" ht="14.25" customHeight="1" x14ac:dyDescent="0.2">
      <c r="A26" s="38"/>
      <c r="B26" s="39"/>
      <c r="C26" s="40" t="s">
        <v>24</v>
      </c>
      <c r="D26" s="44"/>
      <c r="E26" s="487">
        <v>2440</v>
      </c>
      <c r="F26" s="488">
        <v>2440</v>
      </c>
      <c r="G26" s="488">
        <v>1991391841</v>
      </c>
      <c r="H26" s="488">
        <v>0</v>
      </c>
      <c r="I26" s="488">
        <v>605086826.36000001</v>
      </c>
      <c r="J26" s="488">
        <v>6</v>
      </c>
      <c r="K26" s="488">
        <v>3508624.37</v>
      </c>
      <c r="L26" s="488">
        <v>292734450.88999999</v>
      </c>
      <c r="M26" s="488">
        <v>0</v>
      </c>
      <c r="N26" s="489">
        <v>0</v>
      </c>
    </row>
    <row r="27" spans="1:18" s="37" customFormat="1" ht="14.25" customHeight="1" x14ac:dyDescent="0.2">
      <c r="A27" s="29"/>
      <c r="B27" s="32" t="s">
        <v>20</v>
      </c>
      <c r="C27" s="33"/>
      <c r="D27" s="43"/>
      <c r="E27" s="484">
        <f>E28+E29+E30</f>
        <v>598</v>
      </c>
      <c r="F27" s="485">
        <f t="shared" ref="F27:N27" si="5">F28+F29+F30</f>
        <v>1103</v>
      </c>
      <c r="G27" s="485">
        <f t="shared" si="5"/>
        <v>1020349036</v>
      </c>
      <c r="H27" s="485">
        <f t="shared" si="5"/>
        <v>0</v>
      </c>
      <c r="I27" s="485">
        <f t="shared" si="5"/>
        <v>28017739.609999999</v>
      </c>
      <c r="J27" s="485">
        <f t="shared" si="5"/>
        <v>2</v>
      </c>
      <c r="K27" s="485">
        <f t="shared" si="5"/>
        <v>2317451.67</v>
      </c>
      <c r="L27" s="485">
        <f t="shared" si="5"/>
        <v>3367579.78</v>
      </c>
      <c r="M27" s="485">
        <f t="shared" si="5"/>
        <v>2998401.09</v>
      </c>
      <c r="N27" s="490">
        <f t="shared" si="5"/>
        <v>0</v>
      </c>
    </row>
    <row r="28" spans="1:18" s="41" customFormat="1" ht="14.25" customHeight="1" x14ac:dyDescent="0.2">
      <c r="A28" s="38"/>
      <c r="B28" s="39"/>
      <c r="C28" s="40" t="s">
        <v>5</v>
      </c>
      <c r="D28" s="44"/>
      <c r="E28" s="487">
        <v>23</v>
      </c>
      <c r="F28" s="488">
        <v>40</v>
      </c>
      <c r="G28" s="488">
        <v>23728866</v>
      </c>
      <c r="H28" s="488">
        <v>0</v>
      </c>
      <c r="I28" s="488">
        <v>670703.87</v>
      </c>
      <c r="J28" s="488">
        <v>0</v>
      </c>
      <c r="K28" s="488">
        <v>0</v>
      </c>
      <c r="L28" s="488">
        <v>0</v>
      </c>
      <c r="M28" s="488">
        <v>0</v>
      </c>
      <c r="N28" s="489">
        <v>0</v>
      </c>
    </row>
    <row r="29" spans="1:18" s="37" customFormat="1" ht="14.25" customHeight="1" x14ac:dyDescent="0.2">
      <c r="A29" s="29"/>
      <c r="B29" s="33"/>
      <c r="C29" s="35" t="s">
        <v>3</v>
      </c>
      <c r="D29" s="43"/>
      <c r="E29" s="484">
        <v>574</v>
      </c>
      <c r="F29" s="485">
        <v>1061</v>
      </c>
      <c r="G29" s="485">
        <v>996175140</v>
      </c>
      <c r="H29" s="485">
        <v>0</v>
      </c>
      <c r="I29" s="485">
        <v>27330215.859999999</v>
      </c>
      <c r="J29" s="485">
        <v>2</v>
      </c>
      <c r="K29" s="485">
        <v>2317451.67</v>
      </c>
      <c r="L29" s="485">
        <v>3367579.78</v>
      </c>
      <c r="M29" s="485">
        <v>2998401.09</v>
      </c>
      <c r="N29" s="490">
        <v>0</v>
      </c>
    </row>
    <row r="30" spans="1:18" s="41" customFormat="1" ht="14.25" customHeight="1" x14ac:dyDescent="0.2">
      <c r="A30" s="38"/>
      <c r="B30" s="39"/>
      <c r="C30" s="40" t="s">
        <v>24</v>
      </c>
      <c r="D30" s="44"/>
      <c r="E30" s="487">
        <v>1</v>
      </c>
      <c r="F30" s="488">
        <v>2</v>
      </c>
      <c r="G30" s="488">
        <v>445030</v>
      </c>
      <c r="H30" s="488">
        <v>0</v>
      </c>
      <c r="I30" s="488">
        <v>16819.88</v>
      </c>
      <c r="J30" s="488">
        <v>0</v>
      </c>
      <c r="K30" s="488">
        <v>0</v>
      </c>
      <c r="L30" s="488">
        <v>0</v>
      </c>
      <c r="M30" s="488">
        <v>0</v>
      </c>
      <c r="N30" s="489">
        <v>0</v>
      </c>
    </row>
    <row r="31" spans="1:18" s="37" customFormat="1" ht="14.25" customHeight="1" x14ac:dyDescent="0.2">
      <c r="A31" s="29"/>
      <c r="B31" s="32" t="s">
        <v>21</v>
      </c>
      <c r="C31" s="33"/>
      <c r="D31" s="43"/>
      <c r="E31" s="484">
        <f>E32+E33+E34</f>
        <v>137</v>
      </c>
      <c r="F31" s="485">
        <f t="shared" ref="F31:N31" si="6">F32+F33+F34</f>
        <v>137</v>
      </c>
      <c r="G31" s="485">
        <f t="shared" si="6"/>
        <v>263055885</v>
      </c>
      <c r="H31" s="485">
        <f t="shared" si="6"/>
        <v>0</v>
      </c>
      <c r="I31" s="485">
        <f t="shared" si="6"/>
        <v>5214248</v>
      </c>
      <c r="J31" s="485">
        <f t="shared" si="6"/>
        <v>0</v>
      </c>
      <c r="K31" s="485">
        <f t="shared" si="6"/>
        <v>0</v>
      </c>
      <c r="L31" s="485">
        <f t="shared" si="6"/>
        <v>0</v>
      </c>
      <c r="M31" s="485">
        <f t="shared" si="6"/>
        <v>0</v>
      </c>
      <c r="N31" s="490">
        <f t="shared" si="6"/>
        <v>0</v>
      </c>
    </row>
    <row r="32" spans="1:18" s="41" customFormat="1" ht="14.25" customHeight="1" x14ac:dyDescent="0.2">
      <c r="A32" s="38"/>
      <c r="B32" s="39"/>
      <c r="C32" s="40" t="s">
        <v>5</v>
      </c>
      <c r="D32" s="44"/>
      <c r="E32" s="487">
        <v>0</v>
      </c>
      <c r="F32" s="488">
        <v>0</v>
      </c>
      <c r="G32" s="488">
        <v>0</v>
      </c>
      <c r="H32" s="488">
        <v>0</v>
      </c>
      <c r="I32" s="488">
        <v>0</v>
      </c>
      <c r="J32" s="488">
        <v>0</v>
      </c>
      <c r="K32" s="488">
        <v>0</v>
      </c>
      <c r="L32" s="488">
        <v>0</v>
      </c>
      <c r="M32" s="488">
        <v>0</v>
      </c>
      <c r="N32" s="489">
        <v>0</v>
      </c>
      <c r="P32" s="77"/>
      <c r="Q32" s="77"/>
      <c r="R32" s="77"/>
    </row>
    <row r="33" spans="1:18" s="33" customFormat="1" ht="14.25" customHeight="1" x14ac:dyDescent="0.2">
      <c r="A33" s="29"/>
      <c r="C33" s="35" t="s">
        <v>3</v>
      </c>
      <c r="D33" s="43"/>
      <c r="E33" s="484">
        <v>0</v>
      </c>
      <c r="F33" s="485">
        <v>0</v>
      </c>
      <c r="G33" s="485">
        <v>0</v>
      </c>
      <c r="H33" s="485">
        <v>0</v>
      </c>
      <c r="I33" s="485">
        <v>0</v>
      </c>
      <c r="J33" s="485">
        <v>0</v>
      </c>
      <c r="K33" s="485">
        <v>0</v>
      </c>
      <c r="L33" s="485">
        <v>0</v>
      </c>
      <c r="M33" s="485">
        <v>0</v>
      </c>
      <c r="N33" s="490">
        <v>0</v>
      </c>
      <c r="P33" s="77"/>
      <c r="Q33" s="77"/>
      <c r="R33" s="77"/>
    </row>
    <row r="34" spans="1:18" s="39" customFormat="1" ht="14.25" customHeight="1" x14ac:dyDescent="0.2">
      <c r="A34" s="38"/>
      <c r="C34" s="40" t="s">
        <v>24</v>
      </c>
      <c r="D34" s="44"/>
      <c r="E34" s="487">
        <v>137</v>
      </c>
      <c r="F34" s="488">
        <v>137</v>
      </c>
      <c r="G34" s="488">
        <v>263055885</v>
      </c>
      <c r="H34" s="488">
        <v>0</v>
      </c>
      <c r="I34" s="488">
        <v>5214248</v>
      </c>
      <c r="J34" s="488">
        <v>0</v>
      </c>
      <c r="K34" s="488">
        <v>0</v>
      </c>
      <c r="L34" s="488">
        <v>0</v>
      </c>
      <c r="M34" s="488">
        <v>0</v>
      </c>
      <c r="N34" s="489">
        <v>0</v>
      </c>
      <c r="P34" s="77"/>
      <c r="Q34" s="77"/>
      <c r="R34" s="77"/>
    </row>
    <row r="35" spans="1:18" s="66" customFormat="1" ht="14.25" customHeight="1" x14ac:dyDescent="0.2">
      <c r="A35" s="64"/>
      <c r="B35" s="32" t="s">
        <v>29</v>
      </c>
      <c r="C35" s="32"/>
      <c r="D35" s="65"/>
      <c r="E35" s="491">
        <f>E36+E40+E44+E48+E52+E56+E57+E61+E65</f>
        <v>64</v>
      </c>
      <c r="F35" s="492">
        <f t="shared" ref="F35:N35" si="7">F36+F40+F44+F48+F52+F56+F57+F61+F65</f>
        <v>2925</v>
      </c>
      <c r="G35" s="492">
        <f t="shared" si="7"/>
        <v>149903998</v>
      </c>
      <c r="H35" s="492">
        <f t="shared" si="7"/>
        <v>339187634</v>
      </c>
      <c r="I35" s="492">
        <f t="shared" si="7"/>
        <v>511630542.92000002</v>
      </c>
      <c r="J35" s="492">
        <f t="shared" si="7"/>
        <v>85</v>
      </c>
      <c r="K35" s="492">
        <f t="shared" si="7"/>
        <v>10920465.449999999</v>
      </c>
      <c r="L35" s="492">
        <f t="shared" si="7"/>
        <v>0</v>
      </c>
      <c r="M35" s="492">
        <f t="shared" si="7"/>
        <v>0</v>
      </c>
      <c r="N35" s="493">
        <f t="shared" si="7"/>
        <v>0</v>
      </c>
    </row>
    <row r="36" spans="1:18" s="53" customFormat="1" ht="14.25" customHeight="1" x14ac:dyDescent="0.2">
      <c r="A36" s="50"/>
      <c r="B36" s="48" t="s">
        <v>30</v>
      </c>
      <c r="C36" s="51"/>
      <c r="D36" s="49"/>
      <c r="E36" s="494">
        <f>E37+E38+E39</f>
        <v>0</v>
      </c>
      <c r="F36" s="495">
        <f t="shared" ref="F36:N36" si="8">F37+F38+F39</f>
        <v>0</v>
      </c>
      <c r="G36" s="495">
        <f t="shared" si="8"/>
        <v>0</v>
      </c>
      <c r="H36" s="495">
        <f t="shared" si="8"/>
        <v>0</v>
      </c>
      <c r="I36" s="495">
        <f t="shared" si="8"/>
        <v>0</v>
      </c>
      <c r="J36" s="495">
        <f t="shared" si="8"/>
        <v>7</v>
      </c>
      <c r="K36" s="495">
        <f t="shared" si="8"/>
        <v>224057.45</v>
      </c>
      <c r="L36" s="495">
        <f t="shared" si="8"/>
        <v>0</v>
      </c>
      <c r="M36" s="495">
        <f t="shared" si="8"/>
        <v>0</v>
      </c>
      <c r="N36" s="496">
        <f t="shared" si="8"/>
        <v>0</v>
      </c>
    </row>
    <row r="37" spans="1:18" s="41" customFormat="1" ht="14.25" customHeight="1" x14ac:dyDescent="0.2">
      <c r="A37" s="54"/>
      <c r="B37" s="46"/>
      <c r="C37" s="47" t="s">
        <v>5</v>
      </c>
      <c r="D37" s="57"/>
      <c r="E37" s="497">
        <v>0</v>
      </c>
      <c r="F37" s="498">
        <v>0</v>
      </c>
      <c r="G37" s="498">
        <v>0</v>
      </c>
      <c r="H37" s="498">
        <v>0</v>
      </c>
      <c r="I37" s="498">
        <v>0</v>
      </c>
      <c r="J37" s="498">
        <v>0</v>
      </c>
      <c r="K37" s="498">
        <v>0</v>
      </c>
      <c r="L37" s="498">
        <v>0</v>
      </c>
      <c r="M37" s="498">
        <v>0</v>
      </c>
      <c r="N37" s="499">
        <v>0</v>
      </c>
    </row>
    <row r="38" spans="1:18" s="51" customFormat="1" ht="14.25" customHeight="1" x14ac:dyDescent="0.2">
      <c r="A38" s="50"/>
      <c r="C38" s="52" t="s">
        <v>3</v>
      </c>
      <c r="D38" s="49"/>
      <c r="E38" s="494">
        <v>0</v>
      </c>
      <c r="F38" s="495">
        <v>0</v>
      </c>
      <c r="G38" s="495">
        <v>0</v>
      </c>
      <c r="H38" s="495">
        <v>0</v>
      </c>
      <c r="I38" s="495">
        <v>0</v>
      </c>
      <c r="J38" s="495">
        <v>0</v>
      </c>
      <c r="K38" s="495">
        <v>0</v>
      </c>
      <c r="L38" s="495">
        <v>0</v>
      </c>
      <c r="M38" s="495">
        <v>0</v>
      </c>
      <c r="N38" s="495">
        <v>0</v>
      </c>
    </row>
    <row r="39" spans="1:18" s="39" customFormat="1" ht="14.25" customHeight="1" x14ac:dyDescent="0.2">
      <c r="A39" s="54"/>
      <c r="B39" s="46"/>
      <c r="C39" s="47" t="s">
        <v>24</v>
      </c>
      <c r="D39" s="57"/>
      <c r="E39" s="497">
        <v>0</v>
      </c>
      <c r="F39" s="498">
        <v>0</v>
      </c>
      <c r="G39" s="498">
        <v>0</v>
      </c>
      <c r="H39" s="498">
        <v>0</v>
      </c>
      <c r="I39" s="498">
        <v>0</v>
      </c>
      <c r="J39" s="498">
        <v>7</v>
      </c>
      <c r="K39" s="498">
        <v>224057.45</v>
      </c>
      <c r="L39" s="498">
        <v>0</v>
      </c>
      <c r="M39" s="498">
        <v>0</v>
      </c>
      <c r="N39" s="499">
        <v>0</v>
      </c>
    </row>
    <row r="40" spans="1:18" s="41" customFormat="1" ht="14.25" customHeight="1" x14ac:dyDescent="0.2">
      <c r="A40" s="50"/>
      <c r="B40" s="48" t="s">
        <v>31</v>
      </c>
      <c r="C40" s="48"/>
      <c r="D40" s="49"/>
      <c r="E40" s="494">
        <f>E41+E42+E43</f>
        <v>0</v>
      </c>
      <c r="F40" s="495">
        <f t="shared" ref="F40:N40" si="9">F41+F42+F43</f>
        <v>0</v>
      </c>
      <c r="G40" s="495">
        <f t="shared" si="9"/>
        <v>0</v>
      </c>
      <c r="H40" s="495">
        <f t="shared" si="9"/>
        <v>0</v>
      </c>
      <c r="I40" s="495">
        <f t="shared" si="9"/>
        <v>0</v>
      </c>
      <c r="J40" s="495">
        <f t="shared" si="9"/>
        <v>0</v>
      </c>
      <c r="K40" s="495">
        <f t="shared" si="9"/>
        <v>0</v>
      </c>
      <c r="L40" s="495">
        <f t="shared" si="9"/>
        <v>0</v>
      </c>
      <c r="M40" s="495">
        <f t="shared" si="9"/>
        <v>0</v>
      </c>
      <c r="N40" s="496">
        <f t="shared" si="9"/>
        <v>0</v>
      </c>
    </row>
    <row r="41" spans="1:18" s="55" customFormat="1" ht="14.25" customHeight="1" x14ac:dyDescent="0.2">
      <c r="A41" s="54"/>
      <c r="B41" s="46"/>
      <c r="C41" s="47" t="s">
        <v>5</v>
      </c>
      <c r="D41" s="57"/>
      <c r="E41" s="497">
        <v>0</v>
      </c>
      <c r="F41" s="498">
        <v>0</v>
      </c>
      <c r="G41" s="498">
        <v>0</v>
      </c>
      <c r="H41" s="498">
        <v>0</v>
      </c>
      <c r="I41" s="498">
        <v>0</v>
      </c>
      <c r="J41" s="498">
        <v>0</v>
      </c>
      <c r="K41" s="498">
        <v>0</v>
      </c>
      <c r="L41" s="498">
        <v>0</v>
      </c>
      <c r="M41" s="498">
        <v>0</v>
      </c>
      <c r="N41" s="499">
        <v>0</v>
      </c>
    </row>
    <row r="42" spans="1:18" s="41" customFormat="1" ht="14.25" customHeight="1" x14ac:dyDescent="0.2">
      <c r="A42" s="50"/>
      <c r="B42" s="51"/>
      <c r="C42" s="52" t="s">
        <v>3</v>
      </c>
      <c r="D42" s="49"/>
      <c r="E42" s="494">
        <v>0</v>
      </c>
      <c r="F42" s="495">
        <v>0</v>
      </c>
      <c r="G42" s="495">
        <v>0</v>
      </c>
      <c r="H42" s="495">
        <v>0</v>
      </c>
      <c r="I42" s="495">
        <v>0</v>
      </c>
      <c r="J42" s="495">
        <v>0</v>
      </c>
      <c r="K42" s="495">
        <v>0</v>
      </c>
      <c r="L42" s="495">
        <v>0</v>
      </c>
      <c r="M42" s="495">
        <v>0</v>
      </c>
      <c r="N42" s="496">
        <v>0</v>
      </c>
    </row>
    <row r="43" spans="1:18" s="55" customFormat="1" ht="14.25" customHeight="1" x14ac:dyDescent="0.2">
      <c r="A43" s="54"/>
      <c r="B43" s="46"/>
      <c r="C43" s="47" t="s">
        <v>24</v>
      </c>
      <c r="D43" s="57"/>
      <c r="E43" s="497">
        <v>0</v>
      </c>
      <c r="F43" s="498">
        <v>0</v>
      </c>
      <c r="G43" s="498">
        <v>0</v>
      </c>
      <c r="H43" s="498">
        <v>0</v>
      </c>
      <c r="I43" s="498">
        <v>0</v>
      </c>
      <c r="J43" s="498">
        <v>0</v>
      </c>
      <c r="K43" s="498">
        <v>0</v>
      </c>
      <c r="L43" s="498">
        <v>0</v>
      </c>
      <c r="M43" s="498">
        <v>0</v>
      </c>
      <c r="N43" s="499">
        <v>0</v>
      </c>
    </row>
    <row r="44" spans="1:18" s="53" customFormat="1" ht="14.25" customHeight="1" x14ac:dyDescent="0.2">
      <c r="A44" s="50"/>
      <c r="B44" s="48" t="s">
        <v>32</v>
      </c>
      <c r="C44" s="52"/>
      <c r="D44" s="49"/>
      <c r="E44" s="494">
        <f>E45+E46+E47</f>
        <v>0</v>
      </c>
      <c r="F44" s="495">
        <f t="shared" ref="F44:N44" si="10">F45+F46+F47</f>
        <v>0</v>
      </c>
      <c r="G44" s="495">
        <f t="shared" si="10"/>
        <v>0</v>
      </c>
      <c r="H44" s="495">
        <f t="shared" si="10"/>
        <v>0</v>
      </c>
      <c r="I44" s="495">
        <f t="shared" si="10"/>
        <v>0</v>
      </c>
      <c r="J44" s="495">
        <f t="shared" si="10"/>
        <v>0</v>
      </c>
      <c r="K44" s="495">
        <f t="shared" si="10"/>
        <v>0</v>
      </c>
      <c r="L44" s="495">
        <f t="shared" si="10"/>
        <v>0</v>
      </c>
      <c r="M44" s="495">
        <f t="shared" si="10"/>
        <v>0</v>
      </c>
      <c r="N44" s="496">
        <f t="shared" si="10"/>
        <v>0</v>
      </c>
    </row>
    <row r="45" spans="1:18" s="55" customFormat="1" ht="14.25" customHeight="1" x14ac:dyDescent="0.2">
      <c r="A45" s="54"/>
      <c r="B45" s="46"/>
      <c r="C45" s="47" t="s">
        <v>5</v>
      </c>
      <c r="D45" s="57"/>
      <c r="E45" s="497">
        <v>0</v>
      </c>
      <c r="F45" s="498">
        <v>0</v>
      </c>
      <c r="G45" s="498">
        <v>0</v>
      </c>
      <c r="H45" s="498">
        <v>0</v>
      </c>
      <c r="I45" s="498">
        <v>0</v>
      </c>
      <c r="J45" s="498">
        <v>0</v>
      </c>
      <c r="K45" s="498">
        <v>0</v>
      </c>
      <c r="L45" s="498">
        <v>0</v>
      </c>
      <c r="M45" s="498">
        <v>0</v>
      </c>
      <c r="N45" s="499">
        <v>0</v>
      </c>
    </row>
    <row r="46" spans="1:18" s="53" customFormat="1" ht="14.25" customHeight="1" x14ac:dyDescent="0.2">
      <c r="A46" s="50"/>
      <c r="B46" s="51"/>
      <c r="C46" s="52" t="s">
        <v>3</v>
      </c>
      <c r="D46" s="49"/>
      <c r="E46" s="494">
        <v>0</v>
      </c>
      <c r="F46" s="495">
        <v>0</v>
      </c>
      <c r="G46" s="495">
        <v>0</v>
      </c>
      <c r="H46" s="495">
        <v>0</v>
      </c>
      <c r="I46" s="495">
        <v>0</v>
      </c>
      <c r="J46" s="495">
        <v>0</v>
      </c>
      <c r="K46" s="495">
        <v>0</v>
      </c>
      <c r="L46" s="495">
        <v>0</v>
      </c>
      <c r="M46" s="495">
        <v>0</v>
      </c>
      <c r="N46" s="496">
        <v>0</v>
      </c>
    </row>
    <row r="47" spans="1:18" s="55" customFormat="1" ht="14.25" customHeight="1" x14ac:dyDescent="0.2">
      <c r="A47" s="54"/>
      <c r="B47" s="46"/>
      <c r="C47" s="47" t="s">
        <v>24</v>
      </c>
      <c r="D47" s="57"/>
      <c r="E47" s="497">
        <v>0</v>
      </c>
      <c r="F47" s="498">
        <v>0</v>
      </c>
      <c r="G47" s="498">
        <v>0</v>
      </c>
      <c r="H47" s="498">
        <v>0</v>
      </c>
      <c r="I47" s="498">
        <v>0</v>
      </c>
      <c r="J47" s="498">
        <v>0</v>
      </c>
      <c r="K47" s="498">
        <v>0</v>
      </c>
      <c r="L47" s="498">
        <v>0</v>
      </c>
      <c r="M47" s="498">
        <v>0</v>
      </c>
      <c r="N47" s="499">
        <v>0</v>
      </c>
    </row>
    <row r="48" spans="1:18" s="41" customFormat="1" ht="14.25" customHeight="1" x14ac:dyDescent="0.2">
      <c r="A48" s="50"/>
      <c r="B48" s="48" t="s">
        <v>33</v>
      </c>
      <c r="C48" s="51"/>
      <c r="D48" s="49"/>
      <c r="E48" s="494">
        <f>E49+E50+E51</f>
        <v>0</v>
      </c>
      <c r="F48" s="495">
        <f t="shared" ref="F48:N48" si="11">F49+F50+F51</f>
        <v>0</v>
      </c>
      <c r="G48" s="495">
        <f t="shared" si="11"/>
        <v>0</v>
      </c>
      <c r="H48" s="495">
        <f t="shared" si="11"/>
        <v>0</v>
      </c>
      <c r="I48" s="495">
        <f t="shared" si="11"/>
        <v>0</v>
      </c>
      <c r="J48" s="495">
        <f t="shared" si="11"/>
        <v>0</v>
      </c>
      <c r="K48" s="495">
        <f t="shared" si="11"/>
        <v>0</v>
      </c>
      <c r="L48" s="495">
        <f t="shared" si="11"/>
        <v>0</v>
      </c>
      <c r="M48" s="495">
        <f t="shared" si="11"/>
        <v>0</v>
      </c>
      <c r="N48" s="496">
        <f t="shared" si="11"/>
        <v>0</v>
      </c>
    </row>
    <row r="49" spans="1:14" s="55" customFormat="1" ht="14.25" customHeight="1" x14ac:dyDescent="0.2">
      <c r="A49" s="54"/>
      <c r="B49" s="46"/>
      <c r="C49" s="47" t="s">
        <v>5</v>
      </c>
      <c r="D49" s="57"/>
      <c r="E49" s="497">
        <v>0</v>
      </c>
      <c r="F49" s="498">
        <v>0</v>
      </c>
      <c r="G49" s="498">
        <v>0</v>
      </c>
      <c r="H49" s="498">
        <v>0</v>
      </c>
      <c r="I49" s="498">
        <v>0</v>
      </c>
      <c r="J49" s="498">
        <v>0</v>
      </c>
      <c r="K49" s="498">
        <v>0</v>
      </c>
      <c r="L49" s="498">
        <v>0</v>
      </c>
      <c r="M49" s="498">
        <v>0</v>
      </c>
      <c r="N49" s="499">
        <v>0</v>
      </c>
    </row>
    <row r="50" spans="1:14" s="41" customFormat="1" ht="14.25" customHeight="1" x14ac:dyDescent="0.2">
      <c r="A50" s="50"/>
      <c r="B50" s="51"/>
      <c r="C50" s="52" t="s">
        <v>3</v>
      </c>
      <c r="D50" s="49"/>
      <c r="E50" s="494">
        <v>0</v>
      </c>
      <c r="F50" s="495">
        <v>0</v>
      </c>
      <c r="G50" s="495">
        <v>0</v>
      </c>
      <c r="H50" s="495">
        <v>0</v>
      </c>
      <c r="I50" s="495">
        <v>0</v>
      </c>
      <c r="J50" s="495">
        <v>0</v>
      </c>
      <c r="K50" s="495">
        <v>0</v>
      </c>
      <c r="L50" s="495">
        <v>0</v>
      </c>
      <c r="M50" s="495">
        <v>0</v>
      </c>
      <c r="N50" s="496">
        <v>0</v>
      </c>
    </row>
    <row r="51" spans="1:14" s="55" customFormat="1" ht="14.25" customHeight="1" x14ac:dyDescent="0.2">
      <c r="A51" s="54"/>
      <c r="B51" s="46"/>
      <c r="C51" s="47" t="s">
        <v>24</v>
      </c>
      <c r="D51" s="57"/>
      <c r="E51" s="497">
        <v>0</v>
      </c>
      <c r="F51" s="498">
        <v>0</v>
      </c>
      <c r="G51" s="498">
        <v>0</v>
      </c>
      <c r="H51" s="498">
        <v>0</v>
      </c>
      <c r="I51" s="498">
        <v>0</v>
      </c>
      <c r="J51" s="498">
        <v>0</v>
      </c>
      <c r="K51" s="498">
        <v>0</v>
      </c>
      <c r="L51" s="498">
        <v>0</v>
      </c>
      <c r="M51" s="498">
        <v>0</v>
      </c>
      <c r="N51" s="499">
        <v>0</v>
      </c>
    </row>
    <row r="52" spans="1:14" s="53" customFormat="1" ht="14.25" customHeight="1" x14ac:dyDescent="0.2">
      <c r="A52" s="50"/>
      <c r="B52" s="48" t="s">
        <v>34</v>
      </c>
      <c r="C52" s="51"/>
      <c r="D52" s="49"/>
      <c r="E52" s="494">
        <f>E53+E54+E55</f>
        <v>0</v>
      </c>
      <c r="F52" s="495">
        <f t="shared" ref="F52:N52" si="12">F53+F54+F55</f>
        <v>0</v>
      </c>
      <c r="G52" s="495">
        <f t="shared" si="12"/>
        <v>0</v>
      </c>
      <c r="H52" s="495">
        <f t="shared" si="12"/>
        <v>0</v>
      </c>
      <c r="I52" s="495">
        <f t="shared" si="12"/>
        <v>0</v>
      </c>
      <c r="J52" s="495">
        <f t="shared" si="12"/>
        <v>0</v>
      </c>
      <c r="K52" s="495">
        <f t="shared" si="12"/>
        <v>0</v>
      </c>
      <c r="L52" s="495">
        <f t="shared" si="12"/>
        <v>0</v>
      </c>
      <c r="M52" s="495">
        <f t="shared" si="12"/>
        <v>0</v>
      </c>
      <c r="N52" s="496">
        <f t="shared" si="12"/>
        <v>0</v>
      </c>
    </row>
    <row r="53" spans="1:14" s="55" customFormat="1" ht="14.25" customHeight="1" x14ac:dyDescent="0.2">
      <c r="A53" s="54"/>
      <c r="B53" s="46"/>
      <c r="C53" s="47" t="s">
        <v>5</v>
      </c>
      <c r="D53" s="57"/>
      <c r="E53" s="497">
        <v>0</v>
      </c>
      <c r="F53" s="498">
        <v>0</v>
      </c>
      <c r="G53" s="498">
        <v>0</v>
      </c>
      <c r="H53" s="498">
        <v>0</v>
      </c>
      <c r="I53" s="498">
        <v>0</v>
      </c>
      <c r="J53" s="498">
        <v>0</v>
      </c>
      <c r="K53" s="498">
        <v>0</v>
      </c>
      <c r="L53" s="498">
        <v>0</v>
      </c>
      <c r="M53" s="498">
        <v>0</v>
      </c>
      <c r="N53" s="499">
        <v>0</v>
      </c>
    </row>
    <row r="54" spans="1:14" s="53" customFormat="1" ht="14.25" customHeight="1" x14ac:dyDescent="0.2">
      <c r="A54" s="50"/>
      <c r="B54" s="51"/>
      <c r="C54" s="52" t="s">
        <v>3</v>
      </c>
      <c r="D54" s="49"/>
      <c r="E54" s="494">
        <v>0</v>
      </c>
      <c r="F54" s="495">
        <v>0</v>
      </c>
      <c r="G54" s="495">
        <v>0</v>
      </c>
      <c r="H54" s="495">
        <v>0</v>
      </c>
      <c r="I54" s="495">
        <v>0</v>
      </c>
      <c r="J54" s="495">
        <v>0</v>
      </c>
      <c r="K54" s="495">
        <v>0</v>
      </c>
      <c r="L54" s="495">
        <v>0</v>
      </c>
      <c r="M54" s="495">
        <v>0</v>
      </c>
      <c r="N54" s="496">
        <v>0</v>
      </c>
    </row>
    <row r="55" spans="1:14" s="55" customFormat="1" ht="14.25" customHeight="1" x14ac:dyDescent="0.2">
      <c r="A55" s="54"/>
      <c r="B55" s="46"/>
      <c r="C55" s="47" t="s">
        <v>24</v>
      </c>
      <c r="D55" s="57"/>
      <c r="E55" s="497">
        <v>0</v>
      </c>
      <c r="F55" s="498">
        <v>0</v>
      </c>
      <c r="G55" s="498">
        <v>0</v>
      </c>
      <c r="H55" s="498">
        <v>0</v>
      </c>
      <c r="I55" s="498">
        <v>0</v>
      </c>
      <c r="J55" s="498">
        <v>0</v>
      </c>
      <c r="K55" s="498">
        <v>0</v>
      </c>
      <c r="L55" s="498">
        <v>0</v>
      </c>
      <c r="M55" s="498">
        <v>0</v>
      </c>
      <c r="N55" s="499">
        <v>0</v>
      </c>
    </row>
    <row r="56" spans="1:14" s="41" customFormat="1" ht="14.25" customHeight="1" x14ac:dyDescent="0.2">
      <c r="A56" s="50"/>
      <c r="B56" s="48" t="s">
        <v>8</v>
      </c>
      <c r="C56" s="52"/>
      <c r="D56" s="49"/>
      <c r="E56" s="500">
        <v>0</v>
      </c>
      <c r="F56" s="501">
        <v>0</v>
      </c>
      <c r="G56" s="501">
        <v>0</v>
      </c>
      <c r="H56" s="501">
        <v>0</v>
      </c>
      <c r="I56" s="501">
        <v>0</v>
      </c>
      <c r="J56" s="501">
        <v>0</v>
      </c>
      <c r="K56" s="501">
        <v>0</v>
      </c>
      <c r="L56" s="501">
        <v>0</v>
      </c>
      <c r="M56" s="501">
        <v>0</v>
      </c>
      <c r="N56" s="502">
        <v>0</v>
      </c>
    </row>
    <row r="57" spans="1:14" s="55" customFormat="1" ht="14.25" customHeight="1" x14ac:dyDescent="0.2">
      <c r="A57" s="54"/>
      <c r="B57" s="58" t="s">
        <v>35</v>
      </c>
      <c r="C57" s="46"/>
      <c r="D57" s="57"/>
      <c r="E57" s="503">
        <f>E58+E59+E60</f>
        <v>0</v>
      </c>
      <c r="F57" s="498">
        <f t="shared" ref="F57:N57" si="13">F58+F59+F60</f>
        <v>0</v>
      </c>
      <c r="G57" s="504">
        <f t="shared" si="13"/>
        <v>0</v>
      </c>
      <c r="H57" s="504">
        <f t="shared" si="13"/>
        <v>0</v>
      </c>
      <c r="I57" s="504">
        <f t="shared" si="13"/>
        <v>0</v>
      </c>
      <c r="J57" s="504">
        <f t="shared" si="13"/>
        <v>0</v>
      </c>
      <c r="K57" s="504">
        <f t="shared" si="13"/>
        <v>0</v>
      </c>
      <c r="L57" s="504">
        <f t="shared" si="13"/>
        <v>0</v>
      </c>
      <c r="M57" s="504">
        <f t="shared" si="13"/>
        <v>0</v>
      </c>
      <c r="N57" s="505">
        <f t="shared" si="13"/>
        <v>0</v>
      </c>
    </row>
    <row r="58" spans="1:14" s="53" customFormat="1" ht="14.25" customHeight="1" x14ac:dyDescent="0.2">
      <c r="A58" s="50"/>
      <c r="B58" s="51"/>
      <c r="C58" s="52" t="s">
        <v>5</v>
      </c>
      <c r="D58" s="49"/>
      <c r="E58" s="500">
        <v>0</v>
      </c>
      <c r="F58" s="501">
        <v>0</v>
      </c>
      <c r="G58" s="501">
        <v>0</v>
      </c>
      <c r="H58" s="501">
        <v>0</v>
      </c>
      <c r="I58" s="501">
        <v>0</v>
      </c>
      <c r="J58" s="501">
        <v>0</v>
      </c>
      <c r="K58" s="501">
        <v>0</v>
      </c>
      <c r="L58" s="501">
        <v>0</v>
      </c>
      <c r="M58" s="501">
        <v>0</v>
      </c>
      <c r="N58" s="502">
        <v>0</v>
      </c>
    </row>
    <row r="59" spans="1:14" s="55" customFormat="1" ht="14.25" customHeight="1" x14ac:dyDescent="0.2">
      <c r="A59" s="54"/>
      <c r="B59" s="46"/>
      <c r="C59" s="47" t="s">
        <v>3</v>
      </c>
      <c r="D59" s="57"/>
      <c r="E59" s="503">
        <v>0</v>
      </c>
      <c r="F59" s="504">
        <v>0</v>
      </c>
      <c r="G59" s="504">
        <v>0</v>
      </c>
      <c r="H59" s="504">
        <v>0</v>
      </c>
      <c r="I59" s="504">
        <v>0</v>
      </c>
      <c r="J59" s="504">
        <v>0</v>
      </c>
      <c r="K59" s="504">
        <v>0</v>
      </c>
      <c r="L59" s="504">
        <v>0</v>
      </c>
      <c r="M59" s="504">
        <v>0</v>
      </c>
      <c r="N59" s="505">
        <v>0</v>
      </c>
    </row>
    <row r="60" spans="1:14" s="53" customFormat="1" ht="14.25" customHeight="1" x14ac:dyDescent="0.2">
      <c r="A60" s="50"/>
      <c r="B60" s="51"/>
      <c r="C60" s="52" t="s">
        <v>24</v>
      </c>
      <c r="D60" s="49"/>
      <c r="E60" s="500">
        <v>0</v>
      </c>
      <c r="F60" s="501">
        <v>0</v>
      </c>
      <c r="G60" s="501">
        <v>0</v>
      </c>
      <c r="H60" s="501">
        <v>0</v>
      </c>
      <c r="I60" s="501">
        <v>0</v>
      </c>
      <c r="J60" s="501">
        <v>0</v>
      </c>
      <c r="K60" s="501">
        <v>0</v>
      </c>
      <c r="L60" s="501">
        <v>0</v>
      </c>
      <c r="M60" s="501">
        <v>0</v>
      </c>
      <c r="N60" s="502">
        <v>0</v>
      </c>
    </row>
    <row r="61" spans="1:14" s="46" customFormat="1" ht="14.25" customHeight="1" x14ac:dyDescent="0.2">
      <c r="A61" s="54"/>
      <c r="B61" s="58" t="s">
        <v>36</v>
      </c>
      <c r="D61" s="57"/>
      <c r="E61" s="503">
        <f>E62+E63+E64</f>
        <v>64</v>
      </c>
      <c r="F61" s="498">
        <f t="shared" ref="F61:N61" si="14">F62+F63+F64</f>
        <v>2925</v>
      </c>
      <c r="G61" s="504">
        <f t="shared" si="14"/>
        <v>149903998</v>
      </c>
      <c r="H61" s="504">
        <f t="shared" si="14"/>
        <v>339187634</v>
      </c>
      <c r="I61" s="504">
        <f t="shared" si="14"/>
        <v>511630542.92000002</v>
      </c>
      <c r="J61" s="504">
        <f t="shared" si="14"/>
        <v>78</v>
      </c>
      <c r="K61" s="504">
        <f t="shared" si="14"/>
        <v>10696408</v>
      </c>
      <c r="L61" s="504">
        <f t="shared" si="14"/>
        <v>0</v>
      </c>
      <c r="M61" s="504">
        <f t="shared" si="14"/>
        <v>0</v>
      </c>
      <c r="N61" s="505">
        <f t="shared" si="14"/>
        <v>0</v>
      </c>
    </row>
    <row r="62" spans="1:14" s="41" customFormat="1" ht="15" customHeight="1" x14ac:dyDescent="0.2">
      <c r="A62" s="50"/>
      <c r="B62" s="51"/>
      <c r="C62" s="52" t="s">
        <v>5</v>
      </c>
      <c r="D62" s="49"/>
      <c r="E62" s="500">
        <v>0</v>
      </c>
      <c r="F62" s="501">
        <v>0</v>
      </c>
      <c r="G62" s="501">
        <v>0</v>
      </c>
      <c r="H62" s="501">
        <v>0</v>
      </c>
      <c r="I62" s="501">
        <v>0</v>
      </c>
      <c r="J62" s="501">
        <v>0</v>
      </c>
      <c r="K62" s="501">
        <v>0</v>
      </c>
      <c r="L62" s="501">
        <v>0</v>
      </c>
      <c r="M62" s="501">
        <v>0</v>
      </c>
      <c r="N62" s="502">
        <v>0</v>
      </c>
    </row>
    <row r="63" spans="1:14" s="55" customFormat="1" ht="15" customHeight="1" x14ac:dyDescent="0.2">
      <c r="A63" s="56"/>
      <c r="B63" s="46"/>
      <c r="C63" s="47" t="s">
        <v>3</v>
      </c>
      <c r="D63" s="57"/>
      <c r="E63" s="503">
        <v>0</v>
      </c>
      <c r="F63" s="504">
        <v>0</v>
      </c>
      <c r="G63" s="504">
        <v>0</v>
      </c>
      <c r="H63" s="504">
        <v>0</v>
      </c>
      <c r="I63" s="504">
        <v>0</v>
      </c>
      <c r="J63" s="504">
        <v>0</v>
      </c>
      <c r="K63" s="504">
        <v>0</v>
      </c>
      <c r="L63" s="504">
        <v>0</v>
      </c>
      <c r="M63" s="504">
        <v>0</v>
      </c>
      <c r="N63" s="505">
        <v>0</v>
      </c>
    </row>
    <row r="64" spans="1:14" s="41" customFormat="1" ht="14.25" customHeight="1" x14ac:dyDescent="0.2">
      <c r="A64" s="59"/>
      <c r="B64" s="51"/>
      <c r="C64" s="52" t="s">
        <v>24</v>
      </c>
      <c r="D64" s="49"/>
      <c r="E64" s="494">
        <v>64</v>
      </c>
      <c r="F64" s="495">
        <v>2925</v>
      </c>
      <c r="G64" s="495">
        <v>149903998</v>
      </c>
      <c r="H64" s="495">
        <v>339187634</v>
      </c>
      <c r="I64" s="495">
        <v>511630542.92000002</v>
      </c>
      <c r="J64" s="495">
        <v>78</v>
      </c>
      <c r="K64" s="495">
        <v>10696408</v>
      </c>
      <c r="L64" s="495">
        <v>0</v>
      </c>
      <c r="M64" s="495">
        <v>0</v>
      </c>
      <c r="N64" s="496">
        <v>0</v>
      </c>
    </row>
    <row r="65" spans="1:14" s="55" customFormat="1" ht="13.5" thickBot="1" x14ac:dyDescent="0.25">
      <c r="A65" s="60"/>
      <c r="B65" s="72" t="s">
        <v>28</v>
      </c>
      <c r="C65" s="61"/>
      <c r="D65" s="61"/>
      <c r="E65" s="506">
        <v>0</v>
      </c>
      <c r="F65" s="507">
        <v>0</v>
      </c>
      <c r="G65" s="507">
        <v>0</v>
      </c>
      <c r="H65" s="507">
        <v>0</v>
      </c>
      <c r="I65" s="507">
        <v>0</v>
      </c>
      <c r="J65" s="507">
        <v>0</v>
      </c>
      <c r="K65" s="507">
        <v>0</v>
      </c>
      <c r="L65" s="507">
        <v>0</v>
      </c>
      <c r="M65" s="507">
        <v>0</v>
      </c>
      <c r="N65" s="508">
        <v>0</v>
      </c>
    </row>
    <row r="66" spans="1:14" s="74" customFormat="1" ht="12.75" customHeight="1" x14ac:dyDescent="0.15">
      <c r="A66" s="73"/>
      <c r="B66" s="564" t="s">
        <v>39</v>
      </c>
      <c r="C66" s="564"/>
      <c r="D66" s="564"/>
      <c r="E66" s="564"/>
      <c r="F66" s="564"/>
      <c r="G66" s="564"/>
      <c r="H66" s="564"/>
      <c r="I66" s="564"/>
      <c r="J66" s="564"/>
      <c r="K66" s="564"/>
      <c r="L66" s="564"/>
      <c r="M66" s="564"/>
      <c r="N66" s="564"/>
    </row>
    <row r="67" spans="1:14" s="74" customFormat="1" ht="7.5" customHeight="1" x14ac:dyDescent="0.15">
      <c r="A67" s="73"/>
      <c r="B67" s="565"/>
      <c r="C67" s="565"/>
      <c r="D67" s="565"/>
      <c r="E67" s="565"/>
      <c r="F67" s="565"/>
      <c r="G67" s="565"/>
      <c r="H67" s="565"/>
      <c r="I67" s="565"/>
      <c r="J67" s="565"/>
      <c r="K67" s="565"/>
      <c r="L67" s="565"/>
      <c r="M67" s="565"/>
      <c r="N67" s="565"/>
    </row>
    <row r="68" spans="1:14" s="74" customFormat="1" ht="9" x14ac:dyDescent="0.15">
      <c r="A68" s="73"/>
      <c r="B68" s="73" t="s">
        <v>40</v>
      </c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</row>
    <row r="71" spans="1:14" x14ac:dyDescent="0.2">
      <c r="E71" s="36"/>
      <c r="F71" s="36"/>
      <c r="G71" s="36"/>
      <c r="H71" s="36"/>
      <c r="I71" s="36"/>
      <c r="J71" s="36"/>
      <c r="K71" s="36"/>
      <c r="L71" s="36"/>
      <c r="M71" s="36"/>
      <c r="N71" s="36"/>
    </row>
    <row r="73" spans="1:14" x14ac:dyDescent="0.2">
      <c r="E73" s="36"/>
      <c r="F73" s="36"/>
      <c r="G73" s="36"/>
      <c r="H73" s="36"/>
      <c r="I73" s="36"/>
      <c r="J73" s="36"/>
      <c r="K73" s="36"/>
      <c r="L73" s="36"/>
      <c r="M73" s="36"/>
      <c r="N73" s="36"/>
    </row>
  </sheetData>
  <mergeCells count="15">
    <mergeCell ref="B66:N67"/>
    <mergeCell ref="K9:K12"/>
    <mergeCell ref="N9:N12"/>
    <mergeCell ref="J9:J12"/>
    <mergeCell ref="L9:L12"/>
    <mergeCell ref="A1:N1"/>
    <mergeCell ref="A3:N3"/>
    <mergeCell ref="A5:N5"/>
    <mergeCell ref="A7:N7"/>
    <mergeCell ref="E9:E12"/>
    <mergeCell ref="F9:F12"/>
    <mergeCell ref="G9:G12"/>
    <mergeCell ref="H9:H12"/>
    <mergeCell ref="I9:I12"/>
    <mergeCell ref="M9:M12"/>
  </mergeCells>
  <phoneticPr fontId="7" type="noConversion"/>
  <printOptions horizontalCentered="1" verticalCentered="1"/>
  <pageMargins left="0.31496062992125984" right="0.19685039370078741" top="0.39370078740157483" bottom="0.23622047244094491" header="0" footer="0.23622047244094491"/>
  <pageSetup scale="62" firstPageNumber="4" orientation="landscape" useFirstPageNumber="1" r:id="rId1"/>
  <headerFooter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syncVertical="1" syncRef="A1" transitionEvaluation="1" codeName="Hoja9">
    <pageSetUpPr fitToPage="1"/>
  </sheetPr>
  <dimension ref="A1:X202"/>
  <sheetViews>
    <sheetView showGridLines="0" view="pageBreakPreview" zoomScale="118" zoomScaleNormal="75" zoomScaleSheetLayoutView="118" workbookViewId="0"/>
  </sheetViews>
  <sheetFormatPr baseColWidth="10" defaultColWidth="6.7109375" defaultRowHeight="12.75" x14ac:dyDescent="0.2"/>
  <cols>
    <col min="1" max="1" width="2.42578125" style="81" customWidth="1"/>
    <col min="2" max="2" width="2.85546875" style="81" customWidth="1"/>
    <col min="3" max="3" width="3.28515625" style="81" customWidth="1"/>
    <col min="4" max="4" width="4" style="81" customWidth="1"/>
    <col min="5" max="6" width="6.85546875" style="81" customWidth="1"/>
    <col min="7" max="7" width="8.85546875" style="81" customWidth="1"/>
    <col min="8" max="8" width="7.5703125" style="81" customWidth="1"/>
    <col min="9" max="18" width="6.42578125" style="81" customWidth="1"/>
    <col min="19" max="19" width="8.5703125" style="81" customWidth="1"/>
    <col min="20" max="20" width="7.85546875" style="81" customWidth="1"/>
    <col min="21" max="21" width="7.42578125" style="81" customWidth="1"/>
    <col min="22" max="22" width="7.85546875" style="82" bestFit="1" customWidth="1"/>
    <col min="23" max="24" width="7.85546875" style="83" bestFit="1" customWidth="1"/>
    <col min="25" max="16384" width="6.7109375" style="82"/>
  </cols>
  <sheetData>
    <row r="1" spans="1:24" ht="12" customHeight="1" x14ac:dyDescent="0.2"/>
    <row r="2" spans="1:24" ht="12" customHeight="1" x14ac:dyDescent="0.2">
      <c r="A2" s="593" t="s">
        <v>41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 s="593"/>
      <c r="Q2" s="593"/>
      <c r="R2" s="593"/>
      <c r="S2" s="593"/>
      <c r="T2" s="593"/>
      <c r="U2" s="593"/>
    </row>
    <row r="3" spans="1:24" ht="13.5" customHeight="1" x14ac:dyDescent="0.2">
      <c r="A3" s="593" t="s">
        <v>42</v>
      </c>
      <c r="B3" s="593"/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  <c r="S3" s="593"/>
      <c r="T3" s="593"/>
      <c r="U3" s="593"/>
    </row>
    <row r="4" spans="1:24" ht="12" customHeight="1" x14ac:dyDescent="0.2">
      <c r="A4" s="594"/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594"/>
      <c r="R4" s="594"/>
      <c r="S4" s="594"/>
      <c r="T4" s="594"/>
      <c r="U4" s="594"/>
    </row>
    <row r="5" spans="1:24" ht="12" customHeight="1" x14ac:dyDescent="0.2">
      <c r="A5" s="595" t="s">
        <v>284</v>
      </c>
      <c r="B5" s="595"/>
      <c r="C5" s="595"/>
      <c r="D5" s="595"/>
      <c r="E5" s="595"/>
      <c r="F5" s="595"/>
      <c r="G5" s="595"/>
      <c r="H5" s="595"/>
      <c r="I5" s="595"/>
      <c r="J5" s="595"/>
      <c r="K5" s="595"/>
      <c r="L5" s="595"/>
      <c r="M5" s="595"/>
      <c r="N5" s="595"/>
      <c r="O5" s="595"/>
      <c r="P5" s="595"/>
      <c r="Q5" s="595"/>
      <c r="R5" s="595"/>
      <c r="S5" s="595"/>
      <c r="T5" s="595"/>
      <c r="U5" s="595"/>
    </row>
    <row r="6" spans="1:24" ht="12" customHeight="1" x14ac:dyDescent="0.2">
      <c r="A6" s="596"/>
      <c r="B6" s="596"/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596"/>
      <c r="O6" s="596"/>
      <c r="P6" s="596"/>
      <c r="Q6" s="596"/>
      <c r="R6" s="596"/>
      <c r="S6" s="596"/>
      <c r="T6" s="596"/>
      <c r="U6" s="596"/>
    </row>
    <row r="7" spans="1:24" ht="12" customHeight="1" x14ac:dyDescent="0.2">
      <c r="A7" s="592" t="s">
        <v>43</v>
      </c>
      <c r="B7" s="592"/>
      <c r="C7" s="592"/>
      <c r="D7" s="592"/>
      <c r="E7" s="592"/>
      <c r="F7" s="592"/>
      <c r="G7" s="592"/>
      <c r="H7" s="592"/>
      <c r="I7" s="592"/>
      <c r="J7" s="592"/>
      <c r="K7" s="592"/>
      <c r="L7" s="592"/>
      <c r="M7" s="592"/>
      <c r="N7" s="592"/>
      <c r="O7" s="592"/>
      <c r="P7" s="592"/>
      <c r="Q7" s="592"/>
      <c r="R7" s="592"/>
      <c r="S7" s="592"/>
      <c r="T7" s="592"/>
      <c r="U7" s="592"/>
    </row>
    <row r="8" spans="1:24" ht="12" customHeight="1" x14ac:dyDescent="0.2">
      <c r="A8" s="592"/>
      <c r="B8" s="592"/>
      <c r="C8" s="592"/>
      <c r="D8" s="592"/>
      <c r="E8" s="592"/>
      <c r="F8" s="592"/>
      <c r="G8" s="592"/>
      <c r="H8" s="592"/>
      <c r="I8" s="592"/>
      <c r="J8" s="592"/>
      <c r="K8" s="592"/>
      <c r="L8" s="592"/>
      <c r="M8" s="592"/>
      <c r="N8" s="592"/>
      <c r="O8" s="592"/>
      <c r="P8" s="592"/>
      <c r="Q8" s="592"/>
      <c r="R8" s="592"/>
      <c r="S8" s="592"/>
      <c r="T8" s="592"/>
      <c r="U8" s="592"/>
    </row>
    <row r="9" spans="1:24" ht="12" customHeight="1" x14ac:dyDescent="0.2">
      <c r="A9" s="592" t="s">
        <v>9</v>
      </c>
      <c r="B9" s="592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92"/>
      <c r="O9" s="592"/>
      <c r="P9" s="592"/>
      <c r="Q9" s="592"/>
      <c r="R9" s="592"/>
      <c r="S9" s="592"/>
      <c r="T9" s="592"/>
      <c r="U9" s="592"/>
    </row>
    <row r="10" spans="1:24" ht="12" customHeight="1" thickBot="1" x14ac:dyDescent="0.25">
      <c r="A10" s="597"/>
      <c r="B10" s="597"/>
      <c r="C10" s="597"/>
      <c r="D10" s="597"/>
      <c r="E10" s="597"/>
      <c r="F10" s="597"/>
      <c r="G10" s="597"/>
      <c r="H10" s="597"/>
      <c r="I10" s="597"/>
      <c r="J10" s="597"/>
      <c r="K10" s="597"/>
      <c r="L10" s="597"/>
      <c r="M10" s="597"/>
      <c r="N10" s="597"/>
      <c r="O10" s="597"/>
      <c r="P10" s="597"/>
      <c r="Q10" s="597"/>
      <c r="R10" s="597"/>
      <c r="S10" s="597"/>
      <c r="T10" s="597"/>
      <c r="U10" s="597"/>
    </row>
    <row r="11" spans="1:24" ht="11.1" customHeight="1" x14ac:dyDescent="0.2">
      <c r="A11" s="598" t="s">
        <v>44</v>
      </c>
      <c r="B11" s="599"/>
      <c r="C11" s="599"/>
      <c r="D11" s="599"/>
      <c r="E11" s="600" t="s">
        <v>45</v>
      </c>
      <c r="F11" s="601"/>
      <c r="G11" s="602" t="s">
        <v>46</v>
      </c>
      <c r="H11" s="603"/>
      <c r="I11" s="603"/>
      <c r="J11" s="603"/>
      <c r="K11" s="603"/>
      <c r="L11" s="603"/>
      <c r="M11" s="603"/>
      <c r="N11" s="603"/>
      <c r="O11" s="603"/>
      <c r="P11" s="603"/>
      <c r="Q11" s="603"/>
      <c r="R11" s="603"/>
      <c r="S11" s="603"/>
      <c r="T11" s="603"/>
      <c r="U11" s="84"/>
    </row>
    <row r="12" spans="1:24" ht="11.1" customHeight="1" x14ac:dyDescent="0.2">
      <c r="A12" s="606" t="s">
        <v>47</v>
      </c>
      <c r="B12" s="607"/>
      <c r="C12" s="607"/>
      <c r="D12" s="607"/>
      <c r="E12" s="608" t="s">
        <v>48</v>
      </c>
      <c r="F12" s="609"/>
      <c r="G12" s="610" t="s">
        <v>49</v>
      </c>
      <c r="H12" s="605"/>
      <c r="I12" s="604" t="s">
        <v>50</v>
      </c>
      <c r="J12" s="605"/>
      <c r="K12" s="604" t="s">
        <v>51</v>
      </c>
      <c r="L12" s="605"/>
      <c r="M12" s="604" t="s">
        <v>52</v>
      </c>
      <c r="N12" s="605"/>
      <c r="O12" s="604" t="s">
        <v>53</v>
      </c>
      <c r="P12" s="605"/>
      <c r="Q12" s="604" t="s">
        <v>54</v>
      </c>
      <c r="R12" s="605"/>
      <c r="S12" s="85" t="s">
        <v>55</v>
      </c>
      <c r="T12" s="86"/>
      <c r="U12" s="87" t="s">
        <v>9</v>
      </c>
    </row>
    <row r="13" spans="1:24" ht="11.1" customHeight="1" thickBot="1" x14ac:dyDescent="0.25">
      <c r="A13" s="88"/>
      <c r="B13" s="89"/>
      <c r="C13" s="89"/>
      <c r="D13" s="89"/>
      <c r="E13" s="90" t="s">
        <v>56</v>
      </c>
      <c r="F13" s="91" t="s">
        <v>57</v>
      </c>
      <c r="G13" s="92" t="s">
        <v>56</v>
      </c>
      <c r="H13" s="92" t="s">
        <v>57</v>
      </c>
      <c r="I13" s="92" t="s">
        <v>56</v>
      </c>
      <c r="J13" s="92" t="s">
        <v>57</v>
      </c>
      <c r="K13" s="92" t="s">
        <v>56</v>
      </c>
      <c r="L13" s="92" t="s">
        <v>57</v>
      </c>
      <c r="M13" s="92" t="s">
        <v>56</v>
      </c>
      <c r="N13" s="92" t="s">
        <v>57</v>
      </c>
      <c r="O13" s="92" t="s">
        <v>56</v>
      </c>
      <c r="P13" s="92" t="s">
        <v>57</v>
      </c>
      <c r="Q13" s="92" t="s">
        <v>56</v>
      </c>
      <c r="R13" s="92" t="s">
        <v>57</v>
      </c>
      <c r="S13" s="92" t="s">
        <v>56</v>
      </c>
      <c r="T13" s="93" t="s">
        <v>57</v>
      </c>
      <c r="U13" s="94"/>
    </row>
    <row r="14" spans="1:24" ht="10.5" customHeight="1" x14ac:dyDescent="0.2">
      <c r="A14" s="95" t="s">
        <v>58</v>
      </c>
      <c r="B14" s="96">
        <v>0</v>
      </c>
      <c r="C14" s="97" t="s">
        <v>59</v>
      </c>
      <c r="D14" s="98"/>
      <c r="E14" s="432">
        <f>'2A'!E14+'2B'!E14</f>
        <v>0</v>
      </c>
      <c r="F14" s="434">
        <f>'2A'!F14+'2B'!F14</f>
        <v>0</v>
      </c>
      <c r="G14" s="433">
        <f>'2A'!G14+'2B'!G14</f>
        <v>876</v>
      </c>
      <c r="H14" s="433">
        <f>'2A'!H14+'2B'!H14</f>
        <v>818</v>
      </c>
      <c r="I14" s="509">
        <f>'2A'!I14+'2B'!I14</f>
        <v>0</v>
      </c>
      <c r="J14" s="509">
        <f>'2A'!J14+'2B'!J14</f>
        <v>0</v>
      </c>
      <c r="K14" s="509">
        <f>'2A'!K14+'2B'!K14</f>
        <v>0</v>
      </c>
      <c r="L14" s="509">
        <f>'2A'!L14+'2B'!L14</f>
        <v>0</v>
      </c>
      <c r="M14" s="509">
        <f>'2A'!M14+'2B'!M14</f>
        <v>0</v>
      </c>
      <c r="N14" s="509">
        <f>'2A'!N14+'2B'!N14</f>
        <v>0</v>
      </c>
      <c r="O14" s="509">
        <f>'2A'!O14+'2B'!O14</f>
        <v>0</v>
      </c>
      <c r="P14" s="509">
        <f>'2A'!P14+'2B'!P14</f>
        <v>0</v>
      </c>
      <c r="Q14" s="509">
        <f>'2A'!Q14+'2B'!Q14</f>
        <v>0</v>
      </c>
      <c r="R14" s="509">
        <f>'2A'!R14+'2B'!R14</f>
        <v>0</v>
      </c>
      <c r="S14" s="509">
        <f>'2A'!S14+'2B'!S14</f>
        <v>0</v>
      </c>
      <c r="T14" s="510">
        <f>'2A'!T14+'2B'!T14</f>
        <v>0</v>
      </c>
      <c r="U14" s="431">
        <f>SUM(E14:T14)</f>
        <v>1694</v>
      </c>
      <c r="W14" s="105"/>
      <c r="X14" s="105"/>
    </row>
    <row r="15" spans="1:24" ht="10.5" customHeight="1" x14ac:dyDescent="0.2">
      <c r="A15" s="106"/>
      <c r="B15" s="107">
        <v>1</v>
      </c>
      <c r="C15" s="108"/>
      <c r="D15" s="108"/>
      <c r="E15" s="428">
        <f>'2A'!E15+'2B'!E15</f>
        <v>3</v>
      </c>
      <c r="F15" s="430">
        <f>'2A'!F15+'2B'!F15</f>
        <v>5</v>
      </c>
      <c r="G15" s="429">
        <f>'2A'!G15+'2B'!G15</f>
        <v>1188</v>
      </c>
      <c r="H15" s="429">
        <f>'2A'!H15+'2B'!H15</f>
        <v>1178</v>
      </c>
      <c r="I15" s="429">
        <f>'2A'!I15+'2B'!I15</f>
        <v>748</v>
      </c>
      <c r="J15" s="429">
        <f>'2A'!J15+'2B'!J15</f>
        <v>694</v>
      </c>
      <c r="K15" s="429">
        <f>'2A'!K15+'2B'!K15</f>
        <v>1</v>
      </c>
      <c r="L15" s="429">
        <f>'2A'!L15+'2B'!L15</f>
        <v>0</v>
      </c>
      <c r="M15" s="429">
        <f>'2A'!M15+'2B'!M15</f>
        <v>0</v>
      </c>
      <c r="N15" s="429">
        <f>'2A'!N15+'2B'!N15</f>
        <v>0</v>
      </c>
      <c r="O15" s="429">
        <f>'2A'!O15+'2B'!O15</f>
        <v>0</v>
      </c>
      <c r="P15" s="429">
        <f>'2A'!P15+'2B'!P15</f>
        <v>0</v>
      </c>
      <c r="Q15" s="429">
        <f>'2A'!Q15+'2B'!Q15</f>
        <v>0</v>
      </c>
      <c r="R15" s="429">
        <f>'2A'!R15+'2B'!R15</f>
        <v>0</v>
      </c>
      <c r="S15" s="429">
        <f>'2A'!S15+'2B'!S15</f>
        <v>1</v>
      </c>
      <c r="T15" s="511">
        <f>'2A'!T15+'2B'!T15</f>
        <v>1</v>
      </c>
      <c r="U15" s="512">
        <f t="shared" ref="U15:U78" si="0">SUM(E15:T15)</f>
        <v>3819</v>
      </c>
      <c r="W15" s="105"/>
      <c r="X15" s="105"/>
    </row>
    <row r="16" spans="1:24" ht="10.5" customHeight="1" x14ac:dyDescent="0.2">
      <c r="A16" s="113"/>
      <c r="B16" s="96">
        <v>2</v>
      </c>
      <c r="C16" s="98"/>
      <c r="D16" s="98"/>
      <c r="E16" s="432">
        <f>'2A'!E16+'2B'!E16</f>
        <v>11</v>
      </c>
      <c r="F16" s="434">
        <f>'2A'!F16+'2B'!F16</f>
        <v>17</v>
      </c>
      <c r="G16" s="433">
        <f>'2A'!G16+'2B'!G16</f>
        <v>914</v>
      </c>
      <c r="H16" s="433">
        <f>'2A'!H16+'2B'!H16</f>
        <v>831</v>
      </c>
      <c r="I16" s="509">
        <f>'2A'!I16+'2B'!I16</f>
        <v>976</v>
      </c>
      <c r="J16" s="509">
        <f>'2A'!J16+'2B'!J16</f>
        <v>942</v>
      </c>
      <c r="K16" s="509">
        <f>'2A'!K16+'2B'!K16</f>
        <v>585</v>
      </c>
      <c r="L16" s="509">
        <f>'2A'!L16+'2B'!L16</f>
        <v>580</v>
      </c>
      <c r="M16" s="509">
        <f>'2A'!M16+'2B'!M16</f>
        <v>0</v>
      </c>
      <c r="N16" s="509">
        <f>'2A'!N16+'2B'!N16</f>
        <v>1</v>
      </c>
      <c r="O16" s="509">
        <f>'2A'!O16+'2B'!O16</f>
        <v>0</v>
      </c>
      <c r="P16" s="509">
        <f>'2A'!P16+'2B'!P16</f>
        <v>0</v>
      </c>
      <c r="Q16" s="509">
        <f>'2A'!Q16+'2B'!Q16</f>
        <v>0</v>
      </c>
      <c r="R16" s="509">
        <f>'2A'!R16+'2B'!R16</f>
        <v>0</v>
      </c>
      <c r="S16" s="509">
        <f>'2A'!S16+'2B'!S16</f>
        <v>0</v>
      </c>
      <c r="T16" s="510">
        <f>'2A'!T16+'2B'!T16</f>
        <v>0</v>
      </c>
      <c r="U16" s="431">
        <f t="shared" si="0"/>
        <v>4857</v>
      </c>
      <c r="W16" s="105"/>
      <c r="X16" s="105"/>
    </row>
    <row r="17" spans="1:24" ht="10.5" customHeight="1" x14ac:dyDescent="0.2">
      <c r="A17" s="106"/>
      <c r="B17" s="107">
        <v>3</v>
      </c>
      <c r="C17" s="108"/>
      <c r="D17" s="108"/>
      <c r="E17" s="428">
        <f>'2A'!E17+'2B'!E17</f>
        <v>57</v>
      </c>
      <c r="F17" s="430">
        <f>'2A'!F17+'2B'!F17</f>
        <v>43</v>
      </c>
      <c r="G17" s="429">
        <f>'2A'!G17+'2B'!G17</f>
        <v>793</v>
      </c>
      <c r="H17" s="429">
        <f>'2A'!H17+'2B'!H17</f>
        <v>767</v>
      </c>
      <c r="I17" s="429">
        <f>'2A'!I17+'2B'!I17</f>
        <v>723</v>
      </c>
      <c r="J17" s="429">
        <f>'2A'!J17+'2B'!J17</f>
        <v>674</v>
      </c>
      <c r="K17" s="429">
        <f>'2A'!K17+'2B'!K17</f>
        <v>762</v>
      </c>
      <c r="L17" s="429">
        <f>'2A'!L17+'2B'!L17</f>
        <v>812</v>
      </c>
      <c r="M17" s="429">
        <f>'2A'!M17+'2B'!M17</f>
        <v>566</v>
      </c>
      <c r="N17" s="429">
        <f>'2A'!N17+'2B'!N17</f>
        <v>583</v>
      </c>
      <c r="O17" s="429">
        <f>'2A'!O17+'2B'!O17</f>
        <v>0</v>
      </c>
      <c r="P17" s="429">
        <f>'2A'!P17+'2B'!P17</f>
        <v>2</v>
      </c>
      <c r="Q17" s="429">
        <f>'2A'!Q17+'2B'!Q17</f>
        <v>0</v>
      </c>
      <c r="R17" s="429">
        <f>'2A'!R17+'2B'!R17</f>
        <v>0</v>
      </c>
      <c r="S17" s="429">
        <f>'2A'!S17+'2B'!S17</f>
        <v>4</v>
      </c>
      <c r="T17" s="511">
        <f>'2A'!T17+'2B'!T17</f>
        <v>2</v>
      </c>
      <c r="U17" s="512">
        <f t="shared" si="0"/>
        <v>5788</v>
      </c>
      <c r="W17" s="105"/>
      <c r="X17" s="105"/>
    </row>
    <row r="18" spans="1:24" ht="10.5" customHeight="1" x14ac:dyDescent="0.2">
      <c r="A18" s="113"/>
      <c r="B18" s="96">
        <v>4</v>
      </c>
      <c r="C18" s="98"/>
      <c r="D18" s="98"/>
      <c r="E18" s="432">
        <f>'2A'!E18+'2B'!E18</f>
        <v>111</v>
      </c>
      <c r="F18" s="434">
        <f>'2A'!F18+'2B'!F18</f>
        <v>121</v>
      </c>
      <c r="G18" s="433">
        <f>'2A'!G18+'2B'!G18</f>
        <v>657</v>
      </c>
      <c r="H18" s="433">
        <f>'2A'!H18+'2B'!H18</f>
        <v>614</v>
      </c>
      <c r="I18" s="509">
        <f>'2A'!I18+'2B'!I18</f>
        <v>569</v>
      </c>
      <c r="J18" s="509">
        <f>'2A'!J18+'2B'!J18</f>
        <v>559</v>
      </c>
      <c r="K18" s="509">
        <f>'2A'!K18+'2B'!K18</f>
        <v>598</v>
      </c>
      <c r="L18" s="509">
        <f>'2A'!L18+'2B'!L18</f>
        <v>497</v>
      </c>
      <c r="M18" s="509">
        <f>'2A'!M18+'2B'!M18</f>
        <v>836</v>
      </c>
      <c r="N18" s="509">
        <f>'2A'!N18+'2B'!N18</f>
        <v>737</v>
      </c>
      <c r="O18" s="509">
        <f>'2A'!O18+'2B'!O18</f>
        <v>576</v>
      </c>
      <c r="P18" s="509">
        <f>'2A'!P18+'2B'!P18</f>
        <v>545</v>
      </c>
      <c r="Q18" s="509">
        <f>'2A'!Q18+'2B'!Q18</f>
        <v>0</v>
      </c>
      <c r="R18" s="509">
        <f>'2A'!R18+'2B'!R18</f>
        <v>0</v>
      </c>
      <c r="S18" s="509">
        <f>'2A'!S18+'2B'!S18</f>
        <v>1</v>
      </c>
      <c r="T18" s="510">
        <f>'2A'!T18+'2B'!T18</f>
        <v>1</v>
      </c>
      <c r="U18" s="431">
        <f t="shared" si="0"/>
        <v>6422</v>
      </c>
      <c r="W18" s="105"/>
      <c r="X18" s="105"/>
    </row>
    <row r="19" spans="1:24" ht="10.5" customHeight="1" x14ac:dyDescent="0.2">
      <c r="A19" s="106"/>
      <c r="B19" s="107">
        <v>5</v>
      </c>
      <c r="C19" s="108"/>
      <c r="D19" s="108"/>
      <c r="E19" s="428">
        <f>'2A'!E19+'2B'!E19</f>
        <v>193</v>
      </c>
      <c r="F19" s="430">
        <f>'2A'!F19+'2B'!F19</f>
        <v>178</v>
      </c>
      <c r="G19" s="429">
        <f>'2A'!G19+'2B'!G19</f>
        <v>609</v>
      </c>
      <c r="H19" s="429">
        <f>'2A'!H19+'2B'!H19</f>
        <v>615</v>
      </c>
      <c r="I19" s="429">
        <f>'2A'!I19+'2B'!I19</f>
        <v>538</v>
      </c>
      <c r="J19" s="429">
        <f>'2A'!J19+'2B'!J19</f>
        <v>498</v>
      </c>
      <c r="K19" s="429">
        <f>'2A'!K19+'2B'!K19</f>
        <v>458</v>
      </c>
      <c r="L19" s="429">
        <f>'2A'!L19+'2B'!L19</f>
        <v>477</v>
      </c>
      <c r="M19" s="429">
        <f>'2A'!M19+'2B'!M19</f>
        <v>498</v>
      </c>
      <c r="N19" s="429">
        <f>'2A'!N19+'2B'!N19</f>
        <v>539</v>
      </c>
      <c r="O19" s="429">
        <f>'2A'!O19+'2B'!O19</f>
        <v>766</v>
      </c>
      <c r="P19" s="429">
        <f>'2A'!P19+'2B'!P19</f>
        <v>756</v>
      </c>
      <c r="Q19" s="429">
        <f>'2A'!Q19+'2B'!Q19</f>
        <v>520</v>
      </c>
      <c r="R19" s="429">
        <f>'2A'!R19+'2B'!R19</f>
        <v>516</v>
      </c>
      <c r="S19" s="429">
        <f>'2A'!S19+'2B'!S19</f>
        <v>5</v>
      </c>
      <c r="T19" s="511">
        <f>'2A'!T19+'2B'!T19</f>
        <v>1</v>
      </c>
      <c r="U19" s="512">
        <f t="shared" si="0"/>
        <v>7167</v>
      </c>
      <c r="W19" s="105"/>
      <c r="X19" s="105"/>
    </row>
    <row r="20" spans="1:24" ht="10.5" customHeight="1" x14ac:dyDescent="0.2">
      <c r="A20" s="113"/>
      <c r="B20" s="96">
        <v>6</v>
      </c>
      <c r="C20" s="98"/>
      <c r="D20" s="98"/>
      <c r="E20" s="432">
        <f>'2A'!E20+'2B'!E20</f>
        <v>246</v>
      </c>
      <c r="F20" s="434">
        <f>'2A'!F20+'2B'!F20</f>
        <v>258</v>
      </c>
      <c r="G20" s="433">
        <f>'2A'!G20+'2B'!G20</f>
        <v>523</v>
      </c>
      <c r="H20" s="433">
        <f>'2A'!H20+'2B'!H20</f>
        <v>489</v>
      </c>
      <c r="I20" s="509">
        <f>'2A'!I20+'2B'!I20</f>
        <v>513</v>
      </c>
      <c r="J20" s="509">
        <f>'2A'!J20+'2B'!J20</f>
        <v>451</v>
      </c>
      <c r="K20" s="509">
        <f>'2A'!K20+'2B'!K20</f>
        <v>400</v>
      </c>
      <c r="L20" s="509">
        <f>'2A'!L20+'2B'!L20</f>
        <v>414</v>
      </c>
      <c r="M20" s="509">
        <f>'2A'!M20+'2B'!M20</f>
        <v>502</v>
      </c>
      <c r="N20" s="509">
        <f>'2A'!N20+'2B'!N20</f>
        <v>433</v>
      </c>
      <c r="O20" s="509">
        <f>'2A'!O20+'2B'!O20</f>
        <v>563</v>
      </c>
      <c r="P20" s="509">
        <f>'2A'!P20+'2B'!P20</f>
        <v>534</v>
      </c>
      <c r="Q20" s="509">
        <f>'2A'!Q20+'2B'!Q20</f>
        <v>753</v>
      </c>
      <c r="R20" s="509">
        <f>'2A'!R20+'2B'!R20</f>
        <v>725</v>
      </c>
      <c r="S20" s="509">
        <f>'2A'!S20+'2B'!S20</f>
        <v>522</v>
      </c>
      <c r="T20" s="510">
        <f>'2A'!T20+'2B'!T20</f>
        <v>469</v>
      </c>
      <c r="U20" s="431">
        <f t="shared" si="0"/>
        <v>7795</v>
      </c>
      <c r="W20" s="105"/>
      <c r="X20" s="105"/>
    </row>
    <row r="21" spans="1:24" ht="10.5" customHeight="1" x14ac:dyDescent="0.2">
      <c r="A21" s="106"/>
      <c r="B21" s="107">
        <v>7</v>
      </c>
      <c r="C21" s="108"/>
      <c r="D21" s="108"/>
      <c r="E21" s="428">
        <f>'2A'!E21+'2B'!E21</f>
        <v>305</v>
      </c>
      <c r="F21" s="430">
        <f>'2A'!F21+'2B'!F21</f>
        <v>289</v>
      </c>
      <c r="G21" s="429">
        <f>'2A'!G21+'2B'!G21</f>
        <v>470</v>
      </c>
      <c r="H21" s="429">
        <f>'2A'!H21+'2B'!H21</f>
        <v>472</v>
      </c>
      <c r="I21" s="429">
        <f>'2A'!I21+'2B'!I21</f>
        <v>409</v>
      </c>
      <c r="J21" s="429">
        <f>'2A'!J21+'2B'!J21</f>
        <v>400</v>
      </c>
      <c r="K21" s="429">
        <f>'2A'!K21+'2B'!K21</f>
        <v>357</v>
      </c>
      <c r="L21" s="429">
        <f>'2A'!L21+'2B'!L21</f>
        <v>329</v>
      </c>
      <c r="M21" s="429">
        <f>'2A'!M21+'2B'!M21</f>
        <v>398</v>
      </c>
      <c r="N21" s="429">
        <f>'2A'!N21+'2B'!N21</f>
        <v>373</v>
      </c>
      <c r="O21" s="429">
        <f>'2A'!O21+'2B'!O21</f>
        <v>442</v>
      </c>
      <c r="P21" s="429">
        <f>'2A'!P21+'2B'!P21</f>
        <v>436</v>
      </c>
      <c r="Q21" s="429">
        <f>'2A'!Q21+'2B'!Q21</f>
        <v>480</v>
      </c>
      <c r="R21" s="429">
        <f>'2A'!R21+'2B'!R21</f>
        <v>497</v>
      </c>
      <c r="S21" s="429">
        <f>'2A'!S21+'2B'!S21</f>
        <v>1171</v>
      </c>
      <c r="T21" s="511">
        <f>'2A'!T21+'2B'!T21</f>
        <v>1068</v>
      </c>
      <c r="U21" s="512">
        <f t="shared" si="0"/>
        <v>7896</v>
      </c>
      <c r="W21" s="105"/>
      <c r="X21" s="105"/>
    </row>
    <row r="22" spans="1:24" ht="10.5" customHeight="1" x14ac:dyDescent="0.2">
      <c r="A22" s="113"/>
      <c r="B22" s="96">
        <v>8</v>
      </c>
      <c r="C22" s="98"/>
      <c r="D22" s="98"/>
      <c r="E22" s="432">
        <f>'2A'!E22+'2B'!E22</f>
        <v>313</v>
      </c>
      <c r="F22" s="434">
        <f>'2A'!F22+'2B'!F22</f>
        <v>344</v>
      </c>
      <c r="G22" s="433">
        <f>'2A'!G22+'2B'!G22</f>
        <v>449</v>
      </c>
      <c r="H22" s="433">
        <f>'2A'!H22+'2B'!H22</f>
        <v>423</v>
      </c>
      <c r="I22" s="509">
        <f>'2A'!I22+'2B'!I22</f>
        <v>344</v>
      </c>
      <c r="J22" s="509">
        <f>'2A'!J22+'2B'!J22</f>
        <v>342</v>
      </c>
      <c r="K22" s="509">
        <f>'2A'!K22+'2B'!K22</f>
        <v>325</v>
      </c>
      <c r="L22" s="509">
        <f>'2A'!L22+'2B'!L22</f>
        <v>291</v>
      </c>
      <c r="M22" s="509">
        <f>'2A'!M22+'2B'!M22</f>
        <v>325</v>
      </c>
      <c r="N22" s="509">
        <f>'2A'!N22+'2B'!N22</f>
        <v>351</v>
      </c>
      <c r="O22" s="509">
        <f>'2A'!O22+'2B'!O22</f>
        <v>376</v>
      </c>
      <c r="P22" s="509">
        <f>'2A'!P22+'2B'!P22</f>
        <v>391</v>
      </c>
      <c r="Q22" s="509">
        <f>'2A'!Q22+'2B'!Q22</f>
        <v>433</v>
      </c>
      <c r="R22" s="509">
        <f>'2A'!R22+'2B'!R22</f>
        <v>387</v>
      </c>
      <c r="S22" s="509">
        <f>'2A'!S22+'2B'!S22</f>
        <v>1676</v>
      </c>
      <c r="T22" s="510">
        <f>'2A'!T22+'2B'!T22</f>
        <v>1597</v>
      </c>
      <c r="U22" s="431">
        <f t="shared" si="0"/>
        <v>8367</v>
      </c>
      <c r="W22" s="105"/>
      <c r="X22" s="105"/>
    </row>
    <row r="23" spans="1:24" ht="10.5" customHeight="1" x14ac:dyDescent="0.2">
      <c r="A23" s="106"/>
      <c r="B23" s="107">
        <v>9</v>
      </c>
      <c r="C23" s="108"/>
      <c r="D23" s="108"/>
      <c r="E23" s="428">
        <f>'2A'!E23+'2B'!E23</f>
        <v>429</v>
      </c>
      <c r="F23" s="430">
        <f>'2A'!F23+'2B'!F23</f>
        <v>398</v>
      </c>
      <c r="G23" s="429">
        <f>'2A'!G23+'2B'!G23</f>
        <v>423</v>
      </c>
      <c r="H23" s="429">
        <f>'2A'!H23+'2B'!H23</f>
        <v>356</v>
      </c>
      <c r="I23" s="429">
        <f>'2A'!I23+'2B'!I23</f>
        <v>333</v>
      </c>
      <c r="J23" s="429">
        <f>'2A'!J23+'2B'!J23</f>
        <v>305</v>
      </c>
      <c r="K23" s="429">
        <f>'2A'!K23+'2B'!K23</f>
        <v>313</v>
      </c>
      <c r="L23" s="429">
        <f>'2A'!L23+'2B'!L23</f>
        <v>280</v>
      </c>
      <c r="M23" s="429">
        <f>'2A'!M23+'2B'!M23</f>
        <v>299</v>
      </c>
      <c r="N23" s="429">
        <f>'2A'!N23+'2B'!N23</f>
        <v>290</v>
      </c>
      <c r="O23" s="429">
        <f>'2A'!O23+'2B'!O23</f>
        <v>335</v>
      </c>
      <c r="P23" s="429">
        <f>'2A'!P23+'2B'!P23</f>
        <v>330</v>
      </c>
      <c r="Q23" s="429">
        <f>'2A'!Q23+'2B'!Q23</f>
        <v>381</v>
      </c>
      <c r="R23" s="429">
        <f>'2A'!R23+'2B'!R23</f>
        <v>370</v>
      </c>
      <c r="S23" s="429">
        <f>'2A'!S23+'2B'!S23</f>
        <v>2061</v>
      </c>
      <c r="T23" s="511">
        <f>'2A'!T23+'2B'!T23</f>
        <v>1874</v>
      </c>
      <c r="U23" s="512">
        <f t="shared" si="0"/>
        <v>8777</v>
      </c>
      <c r="W23" s="105"/>
      <c r="X23" s="105"/>
    </row>
    <row r="24" spans="1:24" ht="10.5" customHeight="1" x14ac:dyDescent="0.2">
      <c r="A24" s="113"/>
      <c r="B24" s="96">
        <v>10</v>
      </c>
      <c r="C24" s="98"/>
      <c r="D24" s="98"/>
      <c r="E24" s="432">
        <f>'2A'!E24+'2B'!E24</f>
        <v>504</v>
      </c>
      <c r="F24" s="434">
        <f>'2A'!F24+'2B'!F24</f>
        <v>492</v>
      </c>
      <c r="G24" s="433">
        <f>'2A'!G24+'2B'!G24</f>
        <v>365</v>
      </c>
      <c r="H24" s="433">
        <f>'2A'!H24+'2B'!H24</f>
        <v>341</v>
      </c>
      <c r="I24" s="509">
        <f>'2A'!I24+'2B'!I24</f>
        <v>243</v>
      </c>
      <c r="J24" s="509">
        <f>'2A'!J24+'2B'!J24</f>
        <v>238</v>
      </c>
      <c r="K24" s="509">
        <f>'2A'!K24+'2B'!K24</f>
        <v>226</v>
      </c>
      <c r="L24" s="509">
        <f>'2A'!L24+'2B'!L24</f>
        <v>241</v>
      </c>
      <c r="M24" s="509">
        <f>'2A'!M24+'2B'!M24</f>
        <v>254</v>
      </c>
      <c r="N24" s="509">
        <f>'2A'!N24+'2B'!N24</f>
        <v>254</v>
      </c>
      <c r="O24" s="509">
        <f>'2A'!O24+'2B'!O24</f>
        <v>320</v>
      </c>
      <c r="P24" s="509">
        <f>'2A'!P24+'2B'!P24</f>
        <v>285</v>
      </c>
      <c r="Q24" s="509">
        <f>'2A'!Q24+'2B'!Q24</f>
        <v>308</v>
      </c>
      <c r="R24" s="509">
        <f>'2A'!R24+'2B'!R24</f>
        <v>288</v>
      </c>
      <c r="S24" s="509">
        <f>'2A'!S24+'2B'!S24</f>
        <v>2367</v>
      </c>
      <c r="T24" s="510">
        <f>'2A'!T24+'2B'!T24</f>
        <v>2207</v>
      </c>
      <c r="U24" s="431">
        <f t="shared" si="0"/>
        <v>8933</v>
      </c>
      <c r="W24" s="105"/>
      <c r="X24" s="105"/>
    </row>
    <row r="25" spans="1:24" ht="10.5" customHeight="1" x14ac:dyDescent="0.2">
      <c r="A25" s="106"/>
      <c r="B25" s="107">
        <v>11</v>
      </c>
      <c r="C25" s="108"/>
      <c r="D25" s="108"/>
      <c r="E25" s="428">
        <f>'2A'!E25+'2B'!E25</f>
        <v>525</v>
      </c>
      <c r="F25" s="430">
        <f>'2A'!F25+'2B'!F25</f>
        <v>507</v>
      </c>
      <c r="G25" s="429">
        <f>'2A'!G25+'2B'!G25</f>
        <v>329</v>
      </c>
      <c r="H25" s="429">
        <f>'2A'!H25+'2B'!H25</f>
        <v>281</v>
      </c>
      <c r="I25" s="429">
        <f>'2A'!I25+'2B'!I25</f>
        <v>241</v>
      </c>
      <c r="J25" s="429">
        <f>'2A'!J25+'2B'!J25</f>
        <v>219</v>
      </c>
      <c r="K25" s="429">
        <f>'2A'!K25+'2B'!K25</f>
        <v>226</v>
      </c>
      <c r="L25" s="429">
        <f>'2A'!L25+'2B'!L25</f>
        <v>202</v>
      </c>
      <c r="M25" s="429">
        <f>'2A'!M25+'2B'!M25</f>
        <v>225</v>
      </c>
      <c r="N25" s="429">
        <f>'2A'!N25+'2B'!N25</f>
        <v>211</v>
      </c>
      <c r="O25" s="429">
        <f>'2A'!O25+'2B'!O25</f>
        <v>245</v>
      </c>
      <c r="P25" s="429">
        <f>'2A'!P25+'2B'!P25</f>
        <v>230</v>
      </c>
      <c r="Q25" s="429">
        <f>'2A'!Q25+'2B'!Q25</f>
        <v>236</v>
      </c>
      <c r="R25" s="429">
        <f>'2A'!R25+'2B'!R25</f>
        <v>223</v>
      </c>
      <c r="S25" s="429">
        <f>'2A'!S25+'2B'!S25</f>
        <v>2559</v>
      </c>
      <c r="T25" s="511">
        <f>'2A'!T25+'2B'!T25</f>
        <v>2389</v>
      </c>
      <c r="U25" s="512">
        <f t="shared" si="0"/>
        <v>8848</v>
      </c>
      <c r="W25" s="105"/>
      <c r="X25" s="105"/>
    </row>
    <row r="26" spans="1:24" ht="10.5" customHeight="1" x14ac:dyDescent="0.2">
      <c r="A26" s="113"/>
      <c r="B26" s="96">
        <v>12</v>
      </c>
      <c r="C26" s="98"/>
      <c r="D26" s="98"/>
      <c r="E26" s="432">
        <f>'2A'!E26+'2B'!E26</f>
        <v>584</v>
      </c>
      <c r="F26" s="434">
        <f>'2A'!F26+'2B'!F26</f>
        <v>562</v>
      </c>
      <c r="G26" s="433">
        <f>'2A'!G26+'2B'!G26</f>
        <v>315</v>
      </c>
      <c r="H26" s="433">
        <f>'2A'!H26+'2B'!H26</f>
        <v>269</v>
      </c>
      <c r="I26" s="509">
        <f>'2A'!I26+'2B'!I26</f>
        <v>177</v>
      </c>
      <c r="J26" s="509">
        <f>'2A'!J26+'2B'!J26</f>
        <v>169</v>
      </c>
      <c r="K26" s="509">
        <f>'2A'!K26+'2B'!K26</f>
        <v>170</v>
      </c>
      <c r="L26" s="509">
        <f>'2A'!L26+'2B'!L26</f>
        <v>181</v>
      </c>
      <c r="M26" s="509">
        <f>'2A'!M26+'2B'!M26</f>
        <v>195</v>
      </c>
      <c r="N26" s="509">
        <f>'2A'!N26+'2B'!N26</f>
        <v>177</v>
      </c>
      <c r="O26" s="509">
        <f>'2A'!O26+'2B'!O26</f>
        <v>228</v>
      </c>
      <c r="P26" s="509">
        <f>'2A'!P26+'2B'!P26</f>
        <v>222</v>
      </c>
      <c r="Q26" s="509">
        <f>'2A'!Q26+'2B'!Q26</f>
        <v>194</v>
      </c>
      <c r="R26" s="509">
        <f>'2A'!R26+'2B'!R26</f>
        <v>220</v>
      </c>
      <c r="S26" s="509">
        <f>'2A'!S26+'2B'!S26</f>
        <v>2858</v>
      </c>
      <c r="T26" s="510">
        <f>'2A'!T26+'2B'!T26</f>
        <v>2668</v>
      </c>
      <c r="U26" s="431">
        <f t="shared" si="0"/>
        <v>9189</v>
      </c>
      <c r="W26" s="105"/>
      <c r="X26" s="105"/>
    </row>
    <row r="27" spans="1:24" ht="10.5" customHeight="1" x14ac:dyDescent="0.2">
      <c r="A27" s="106"/>
      <c r="B27" s="107">
        <v>13</v>
      </c>
      <c r="C27" s="108"/>
      <c r="D27" s="108"/>
      <c r="E27" s="428">
        <f>'2A'!E27+'2B'!E27</f>
        <v>548</v>
      </c>
      <c r="F27" s="430">
        <f>'2A'!F27+'2B'!F27</f>
        <v>596</v>
      </c>
      <c r="G27" s="429">
        <f>'2A'!G27+'2B'!G27</f>
        <v>319</v>
      </c>
      <c r="H27" s="429">
        <f>'2A'!H27+'2B'!H27</f>
        <v>314</v>
      </c>
      <c r="I27" s="429">
        <f>'2A'!I27+'2B'!I27</f>
        <v>167</v>
      </c>
      <c r="J27" s="429">
        <f>'2A'!J27+'2B'!J27</f>
        <v>150</v>
      </c>
      <c r="K27" s="429">
        <f>'2A'!K27+'2B'!K27</f>
        <v>127</v>
      </c>
      <c r="L27" s="429">
        <f>'2A'!L27+'2B'!L27</f>
        <v>123</v>
      </c>
      <c r="M27" s="429">
        <f>'2A'!M27+'2B'!M27</f>
        <v>159</v>
      </c>
      <c r="N27" s="429">
        <f>'2A'!N27+'2B'!N27</f>
        <v>162</v>
      </c>
      <c r="O27" s="429">
        <f>'2A'!O27+'2B'!O27</f>
        <v>192</v>
      </c>
      <c r="P27" s="429">
        <f>'2A'!P27+'2B'!P27</f>
        <v>191</v>
      </c>
      <c r="Q27" s="429">
        <f>'2A'!Q27+'2B'!Q27</f>
        <v>185</v>
      </c>
      <c r="R27" s="429">
        <f>'2A'!R27+'2B'!R27</f>
        <v>166</v>
      </c>
      <c r="S27" s="429">
        <f>'2A'!S27+'2B'!S27</f>
        <v>3179</v>
      </c>
      <c r="T27" s="511">
        <f>'2A'!T27+'2B'!T27</f>
        <v>3025</v>
      </c>
      <c r="U27" s="512">
        <f t="shared" si="0"/>
        <v>9603</v>
      </c>
      <c r="W27" s="105"/>
      <c r="X27" s="105"/>
    </row>
    <row r="28" spans="1:24" ht="10.5" customHeight="1" x14ac:dyDescent="0.2">
      <c r="A28" s="113"/>
      <c r="B28" s="96">
        <v>14</v>
      </c>
      <c r="C28" s="98"/>
      <c r="D28" s="98"/>
      <c r="E28" s="432">
        <f>'2A'!E28+'2B'!E28</f>
        <v>596</v>
      </c>
      <c r="F28" s="434">
        <f>'2A'!F28+'2B'!F28</f>
        <v>549</v>
      </c>
      <c r="G28" s="433">
        <f>'2A'!G28+'2B'!G28</f>
        <v>294</v>
      </c>
      <c r="H28" s="433">
        <f>'2A'!H28+'2B'!H28</f>
        <v>253</v>
      </c>
      <c r="I28" s="509">
        <f>'2A'!I28+'2B'!I28</f>
        <v>168</v>
      </c>
      <c r="J28" s="509">
        <f>'2A'!J28+'2B'!J28</f>
        <v>148</v>
      </c>
      <c r="K28" s="509">
        <f>'2A'!K28+'2B'!K28</f>
        <v>119</v>
      </c>
      <c r="L28" s="509">
        <f>'2A'!L28+'2B'!L28</f>
        <v>114</v>
      </c>
      <c r="M28" s="509">
        <f>'2A'!M28+'2B'!M28</f>
        <v>138</v>
      </c>
      <c r="N28" s="509">
        <f>'2A'!N28+'2B'!N28</f>
        <v>139</v>
      </c>
      <c r="O28" s="509">
        <f>'2A'!O28+'2B'!O28</f>
        <v>194</v>
      </c>
      <c r="P28" s="509">
        <f>'2A'!P28+'2B'!P28</f>
        <v>159</v>
      </c>
      <c r="Q28" s="509">
        <f>'2A'!Q28+'2B'!Q28</f>
        <v>165</v>
      </c>
      <c r="R28" s="509">
        <f>'2A'!R28+'2B'!R28</f>
        <v>168</v>
      </c>
      <c r="S28" s="509">
        <f>'2A'!S28+'2B'!S28</f>
        <v>3405</v>
      </c>
      <c r="T28" s="510">
        <f>'2A'!T28+'2B'!T28</f>
        <v>3464</v>
      </c>
      <c r="U28" s="431">
        <f t="shared" si="0"/>
        <v>10073</v>
      </c>
      <c r="W28" s="105"/>
      <c r="X28" s="105"/>
    </row>
    <row r="29" spans="1:24" ht="10.5" customHeight="1" x14ac:dyDescent="0.2">
      <c r="A29" s="106"/>
      <c r="B29" s="107">
        <v>15</v>
      </c>
      <c r="C29" s="108"/>
      <c r="D29" s="108"/>
      <c r="E29" s="428">
        <f>'2A'!E29+'2B'!E29</f>
        <v>535</v>
      </c>
      <c r="F29" s="430">
        <f>'2A'!F29+'2B'!F29</f>
        <v>505</v>
      </c>
      <c r="G29" s="429">
        <f>'2A'!G29+'2B'!G29</f>
        <v>503</v>
      </c>
      <c r="H29" s="429">
        <f>'2A'!H29+'2B'!H29</f>
        <v>417</v>
      </c>
      <c r="I29" s="429">
        <f>'2A'!I29+'2B'!I29</f>
        <v>114</v>
      </c>
      <c r="J29" s="429">
        <f>'2A'!J29+'2B'!J29</f>
        <v>117</v>
      </c>
      <c r="K29" s="429">
        <f>'2A'!K29+'2B'!K29</f>
        <v>142</v>
      </c>
      <c r="L29" s="429">
        <f>'2A'!L29+'2B'!L29</f>
        <v>126</v>
      </c>
      <c r="M29" s="429">
        <f>'2A'!M29+'2B'!M29</f>
        <v>143</v>
      </c>
      <c r="N29" s="429">
        <f>'2A'!N29+'2B'!N29</f>
        <v>127</v>
      </c>
      <c r="O29" s="429">
        <f>'2A'!O29+'2B'!O29</f>
        <v>167</v>
      </c>
      <c r="P29" s="429">
        <f>'2A'!P29+'2B'!P29</f>
        <v>145</v>
      </c>
      <c r="Q29" s="429">
        <f>'2A'!Q29+'2B'!Q29</f>
        <v>150</v>
      </c>
      <c r="R29" s="429">
        <f>'2A'!R29+'2B'!R29</f>
        <v>142</v>
      </c>
      <c r="S29" s="429">
        <f>'2A'!S29+'2B'!S29</f>
        <v>3595</v>
      </c>
      <c r="T29" s="511">
        <f>'2A'!T29+'2B'!T29</f>
        <v>3297</v>
      </c>
      <c r="U29" s="512">
        <f t="shared" si="0"/>
        <v>10225</v>
      </c>
      <c r="W29" s="105"/>
      <c r="X29" s="105"/>
    </row>
    <row r="30" spans="1:24" ht="10.5" customHeight="1" x14ac:dyDescent="0.2">
      <c r="A30" s="113"/>
      <c r="B30" s="96">
        <v>16</v>
      </c>
      <c r="C30" s="98"/>
      <c r="D30" s="98"/>
      <c r="E30" s="432">
        <f>'2A'!E30+'2B'!E30</f>
        <v>597</v>
      </c>
      <c r="F30" s="434">
        <f>'2A'!F30+'2B'!F30</f>
        <v>530</v>
      </c>
      <c r="G30" s="433">
        <f>'2A'!G30+'2B'!G30</f>
        <v>578</v>
      </c>
      <c r="H30" s="433">
        <f>'2A'!H30+'2B'!H30</f>
        <v>527</v>
      </c>
      <c r="I30" s="509">
        <f>'2A'!I30+'2B'!I30</f>
        <v>151</v>
      </c>
      <c r="J30" s="509">
        <f>'2A'!J30+'2B'!J30</f>
        <v>169</v>
      </c>
      <c r="K30" s="509">
        <f>'2A'!K30+'2B'!K30</f>
        <v>114</v>
      </c>
      <c r="L30" s="509">
        <f>'2A'!L30+'2B'!L30</f>
        <v>97</v>
      </c>
      <c r="M30" s="509">
        <f>'2A'!M30+'2B'!M30</f>
        <v>130</v>
      </c>
      <c r="N30" s="509">
        <f>'2A'!N30+'2B'!N30</f>
        <v>113</v>
      </c>
      <c r="O30" s="509">
        <f>'2A'!O30+'2B'!O30</f>
        <v>139</v>
      </c>
      <c r="P30" s="509">
        <f>'2A'!P30+'2B'!P30</f>
        <v>118</v>
      </c>
      <c r="Q30" s="509">
        <f>'2A'!Q30+'2B'!Q30</f>
        <v>122</v>
      </c>
      <c r="R30" s="509">
        <f>'2A'!R30+'2B'!R30</f>
        <v>131</v>
      </c>
      <c r="S30" s="509">
        <f>'2A'!S30+'2B'!S30</f>
        <v>3861</v>
      </c>
      <c r="T30" s="510">
        <f>'2A'!T30+'2B'!T30</f>
        <v>3468</v>
      </c>
      <c r="U30" s="431">
        <f t="shared" si="0"/>
        <v>10845</v>
      </c>
      <c r="W30" s="105"/>
      <c r="X30" s="105"/>
    </row>
    <row r="31" spans="1:24" ht="10.5" customHeight="1" x14ac:dyDescent="0.2">
      <c r="A31" s="106"/>
      <c r="B31" s="107">
        <v>17</v>
      </c>
      <c r="C31" s="108"/>
      <c r="D31" s="108"/>
      <c r="E31" s="428">
        <f>'2A'!E31+'2B'!E31</f>
        <v>536</v>
      </c>
      <c r="F31" s="430">
        <f>'2A'!F31+'2B'!F31</f>
        <v>436</v>
      </c>
      <c r="G31" s="429">
        <f>'2A'!G31+'2B'!G31</f>
        <v>646</v>
      </c>
      <c r="H31" s="429">
        <f>'2A'!H31+'2B'!H31</f>
        <v>587</v>
      </c>
      <c r="I31" s="429">
        <f>'2A'!I31+'2B'!I31</f>
        <v>183</v>
      </c>
      <c r="J31" s="429">
        <f>'2A'!J31+'2B'!J31</f>
        <v>179</v>
      </c>
      <c r="K31" s="429">
        <f>'2A'!K31+'2B'!K31</f>
        <v>129</v>
      </c>
      <c r="L31" s="429">
        <f>'2A'!L31+'2B'!L31</f>
        <v>110</v>
      </c>
      <c r="M31" s="429">
        <f>'2A'!M31+'2B'!M31</f>
        <v>89</v>
      </c>
      <c r="N31" s="429">
        <f>'2A'!N31+'2B'!N31</f>
        <v>92</v>
      </c>
      <c r="O31" s="429">
        <f>'2A'!O31+'2B'!O31</f>
        <v>117</v>
      </c>
      <c r="P31" s="429">
        <f>'2A'!P31+'2B'!P31</f>
        <v>102</v>
      </c>
      <c r="Q31" s="429">
        <f>'2A'!Q31+'2B'!Q31</f>
        <v>118</v>
      </c>
      <c r="R31" s="429">
        <f>'2A'!R31+'2B'!R31</f>
        <v>96</v>
      </c>
      <c r="S31" s="429">
        <f>'2A'!S31+'2B'!S31</f>
        <v>3206</v>
      </c>
      <c r="T31" s="511">
        <f>'2A'!T31+'2B'!T31</f>
        <v>2970</v>
      </c>
      <c r="U31" s="512">
        <f t="shared" si="0"/>
        <v>9596</v>
      </c>
      <c r="W31" s="105"/>
      <c r="X31" s="105"/>
    </row>
    <row r="32" spans="1:24" ht="10.5" customHeight="1" x14ac:dyDescent="0.2">
      <c r="A32" s="113"/>
      <c r="B32" s="96">
        <v>18</v>
      </c>
      <c r="C32" s="98"/>
      <c r="D32" s="98"/>
      <c r="E32" s="432">
        <f>'2A'!E32+'2B'!E32</f>
        <v>257</v>
      </c>
      <c r="F32" s="434">
        <f>'2A'!F32+'2B'!F32</f>
        <v>207</v>
      </c>
      <c r="G32" s="433">
        <f>'2A'!G32+'2B'!G32</f>
        <v>7040</v>
      </c>
      <c r="H32" s="433">
        <f>'2A'!H32+'2B'!H32</f>
        <v>5313</v>
      </c>
      <c r="I32" s="509">
        <f>'2A'!I32+'2B'!I32</f>
        <v>231</v>
      </c>
      <c r="J32" s="509">
        <f>'2A'!J32+'2B'!J32</f>
        <v>200</v>
      </c>
      <c r="K32" s="509">
        <f>'2A'!K32+'2B'!K32</f>
        <v>176</v>
      </c>
      <c r="L32" s="509">
        <f>'2A'!L32+'2B'!L32</f>
        <v>150</v>
      </c>
      <c r="M32" s="509">
        <f>'2A'!M32+'2B'!M32</f>
        <v>128</v>
      </c>
      <c r="N32" s="509">
        <f>'2A'!N32+'2B'!N32</f>
        <v>101</v>
      </c>
      <c r="O32" s="509">
        <f>'2A'!O32+'2B'!O32</f>
        <v>78</v>
      </c>
      <c r="P32" s="509">
        <f>'2A'!P32+'2B'!P32</f>
        <v>91</v>
      </c>
      <c r="Q32" s="509">
        <f>'2A'!Q32+'2B'!Q32</f>
        <v>81</v>
      </c>
      <c r="R32" s="509">
        <f>'2A'!R32+'2B'!R32</f>
        <v>77</v>
      </c>
      <c r="S32" s="509">
        <f>'2A'!S32+'2B'!S32</f>
        <v>1684</v>
      </c>
      <c r="T32" s="510">
        <f>'2A'!T32+'2B'!T32</f>
        <v>1577</v>
      </c>
      <c r="U32" s="431">
        <f t="shared" si="0"/>
        <v>17391</v>
      </c>
      <c r="W32" s="105"/>
      <c r="X32" s="105"/>
    </row>
    <row r="33" spans="1:24" ht="10.5" customHeight="1" x14ac:dyDescent="0.2">
      <c r="A33" s="106"/>
      <c r="B33" s="107">
        <v>19</v>
      </c>
      <c r="C33" s="108"/>
      <c r="D33" s="108"/>
      <c r="E33" s="428">
        <f>'2A'!E33+'2B'!E33</f>
        <v>30</v>
      </c>
      <c r="F33" s="430">
        <f>'2A'!F33+'2B'!F33</f>
        <v>29</v>
      </c>
      <c r="G33" s="429">
        <f>'2A'!G33+'2B'!G33</f>
        <v>14048</v>
      </c>
      <c r="H33" s="429">
        <f>'2A'!H33+'2B'!H33</f>
        <v>10629</v>
      </c>
      <c r="I33" s="429">
        <f>'2A'!I33+'2B'!I33</f>
        <v>800</v>
      </c>
      <c r="J33" s="429">
        <f>'2A'!J33+'2B'!J33</f>
        <v>737</v>
      </c>
      <c r="K33" s="429">
        <f>'2A'!K33+'2B'!K33</f>
        <v>198</v>
      </c>
      <c r="L33" s="429">
        <f>'2A'!L33+'2B'!L33</f>
        <v>154</v>
      </c>
      <c r="M33" s="429">
        <f>'2A'!M33+'2B'!M33</f>
        <v>146</v>
      </c>
      <c r="N33" s="429">
        <f>'2A'!N33+'2B'!N33</f>
        <v>101</v>
      </c>
      <c r="O33" s="429">
        <f>'2A'!O33+'2B'!O33</f>
        <v>82</v>
      </c>
      <c r="P33" s="429">
        <f>'2A'!P33+'2B'!P33</f>
        <v>83</v>
      </c>
      <c r="Q33" s="429">
        <f>'2A'!Q33+'2B'!Q33</f>
        <v>42</v>
      </c>
      <c r="R33" s="429">
        <f>'2A'!R33+'2B'!R33</f>
        <v>53</v>
      </c>
      <c r="S33" s="429">
        <f>'2A'!S33+'2B'!S33</f>
        <v>270</v>
      </c>
      <c r="T33" s="511">
        <f>'2A'!T33+'2B'!T33</f>
        <v>260</v>
      </c>
      <c r="U33" s="512">
        <f t="shared" si="0"/>
        <v>27662</v>
      </c>
      <c r="W33" s="105"/>
      <c r="X33" s="105"/>
    </row>
    <row r="34" spans="1:24" ht="10.5" customHeight="1" x14ac:dyDescent="0.2">
      <c r="A34" s="113"/>
      <c r="B34" s="96">
        <v>20</v>
      </c>
      <c r="C34" s="98"/>
      <c r="D34" s="98"/>
      <c r="E34" s="432">
        <f>'2A'!E34+'2B'!E34</f>
        <v>47</v>
      </c>
      <c r="F34" s="434">
        <f>'2A'!F34+'2B'!F34</f>
        <v>56</v>
      </c>
      <c r="G34" s="433">
        <f>'2A'!G34+'2B'!G34</f>
        <v>19550</v>
      </c>
      <c r="H34" s="433">
        <f>'2A'!H34+'2B'!H34</f>
        <v>13830</v>
      </c>
      <c r="I34" s="509">
        <f>'2A'!I34+'2B'!I34</f>
        <v>1647</v>
      </c>
      <c r="J34" s="509">
        <f>'2A'!J34+'2B'!J34</f>
        <v>1459</v>
      </c>
      <c r="K34" s="509">
        <f>'2A'!K34+'2B'!K34</f>
        <v>529</v>
      </c>
      <c r="L34" s="509">
        <f>'2A'!L34+'2B'!L34</f>
        <v>433</v>
      </c>
      <c r="M34" s="509">
        <f>'2A'!M34+'2B'!M34</f>
        <v>153</v>
      </c>
      <c r="N34" s="509">
        <f>'2A'!N34+'2B'!N34</f>
        <v>138</v>
      </c>
      <c r="O34" s="509">
        <f>'2A'!O34+'2B'!O34</f>
        <v>94</v>
      </c>
      <c r="P34" s="509">
        <f>'2A'!P34+'2B'!P34</f>
        <v>92</v>
      </c>
      <c r="Q34" s="509">
        <f>'2A'!Q34+'2B'!Q34</f>
        <v>57</v>
      </c>
      <c r="R34" s="509">
        <f>'2A'!R34+'2B'!R34</f>
        <v>49</v>
      </c>
      <c r="S34" s="509">
        <f>'2A'!S34+'2B'!S34</f>
        <v>270</v>
      </c>
      <c r="T34" s="510">
        <f>'2A'!T34+'2B'!T34</f>
        <v>230</v>
      </c>
      <c r="U34" s="431">
        <f t="shared" si="0"/>
        <v>38634</v>
      </c>
      <c r="W34" s="105"/>
      <c r="X34" s="105"/>
    </row>
    <row r="35" spans="1:24" ht="10.5" customHeight="1" x14ac:dyDescent="0.2">
      <c r="A35" s="106"/>
      <c r="B35" s="107">
        <v>21</v>
      </c>
      <c r="C35" s="108"/>
      <c r="D35" s="108"/>
      <c r="E35" s="428">
        <f>'2A'!E35+'2B'!E35</f>
        <v>52</v>
      </c>
      <c r="F35" s="430">
        <f>'2A'!F35+'2B'!F35</f>
        <v>55</v>
      </c>
      <c r="G35" s="429">
        <f>'2A'!G35+'2B'!G35</f>
        <v>24820</v>
      </c>
      <c r="H35" s="429">
        <f>'2A'!H35+'2B'!H35</f>
        <v>17776</v>
      </c>
      <c r="I35" s="429">
        <f>'2A'!I35+'2B'!I35</f>
        <v>2350</v>
      </c>
      <c r="J35" s="429">
        <f>'2A'!J35+'2B'!J35</f>
        <v>1867</v>
      </c>
      <c r="K35" s="429">
        <f>'2A'!K35+'2B'!K35</f>
        <v>856</v>
      </c>
      <c r="L35" s="429">
        <f>'2A'!L35+'2B'!L35</f>
        <v>683</v>
      </c>
      <c r="M35" s="429">
        <f>'2A'!M35+'2B'!M35</f>
        <v>411</v>
      </c>
      <c r="N35" s="429">
        <f>'2A'!N35+'2B'!N35</f>
        <v>350</v>
      </c>
      <c r="O35" s="429">
        <f>'2A'!O35+'2B'!O35</f>
        <v>97</v>
      </c>
      <c r="P35" s="429">
        <f>'2A'!P35+'2B'!P35</f>
        <v>97</v>
      </c>
      <c r="Q35" s="429">
        <f>'2A'!Q35+'2B'!Q35</f>
        <v>62</v>
      </c>
      <c r="R35" s="429">
        <f>'2A'!R35+'2B'!R35</f>
        <v>67</v>
      </c>
      <c r="S35" s="429">
        <f>'2A'!S35+'2B'!S35</f>
        <v>290</v>
      </c>
      <c r="T35" s="511">
        <f>'2A'!T35+'2B'!T35</f>
        <v>259</v>
      </c>
      <c r="U35" s="512">
        <f t="shared" si="0"/>
        <v>50092</v>
      </c>
      <c r="W35" s="105"/>
      <c r="X35" s="105"/>
    </row>
    <row r="36" spans="1:24" ht="10.5" customHeight="1" x14ac:dyDescent="0.2">
      <c r="A36" s="113"/>
      <c r="B36" s="96">
        <v>22</v>
      </c>
      <c r="C36" s="98"/>
      <c r="D36" s="98"/>
      <c r="E36" s="432">
        <f>'2A'!E36+'2B'!E36</f>
        <v>46</v>
      </c>
      <c r="F36" s="434">
        <f>'2A'!F36+'2B'!F36</f>
        <v>43</v>
      </c>
      <c r="G36" s="433">
        <f>'2A'!G36+'2B'!G36</f>
        <v>28681</v>
      </c>
      <c r="H36" s="433">
        <f>'2A'!H36+'2B'!H36</f>
        <v>21361</v>
      </c>
      <c r="I36" s="509">
        <f>'2A'!I36+'2B'!I36</f>
        <v>3216</v>
      </c>
      <c r="J36" s="509">
        <f>'2A'!J36+'2B'!J36</f>
        <v>2318</v>
      </c>
      <c r="K36" s="509">
        <f>'2A'!K36+'2B'!K36</f>
        <v>1202</v>
      </c>
      <c r="L36" s="509">
        <f>'2A'!L36+'2B'!L36</f>
        <v>812</v>
      </c>
      <c r="M36" s="509">
        <f>'2A'!M36+'2B'!M36</f>
        <v>717</v>
      </c>
      <c r="N36" s="509">
        <f>'2A'!N36+'2B'!N36</f>
        <v>524</v>
      </c>
      <c r="O36" s="509">
        <f>'2A'!O36+'2B'!O36</f>
        <v>330</v>
      </c>
      <c r="P36" s="509">
        <f>'2A'!P36+'2B'!P36</f>
        <v>316</v>
      </c>
      <c r="Q36" s="509">
        <f>'2A'!Q36+'2B'!Q36</f>
        <v>67</v>
      </c>
      <c r="R36" s="509">
        <f>'2A'!R36+'2B'!R36</f>
        <v>61</v>
      </c>
      <c r="S36" s="509">
        <f>'2A'!S36+'2B'!S36</f>
        <v>241</v>
      </c>
      <c r="T36" s="510">
        <f>'2A'!T36+'2B'!T36</f>
        <v>209</v>
      </c>
      <c r="U36" s="431">
        <f t="shared" si="0"/>
        <v>60144</v>
      </c>
      <c r="W36" s="105"/>
      <c r="X36" s="105"/>
    </row>
    <row r="37" spans="1:24" ht="10.5" customHeight="1" x14ac:dyDescent="0.2">
      <c r="A37" s="106"/>
      <c r="B37" s="107">
        <v>23</v>
      </c>
      <c r="C37" s="108"/>
      <c r="D37" s="108"/>
      <c r="E37" s="428">
        <f>'2A'!E37+'2B'!E37</f>
        <v>53</v>
      </c>
      <c r="F37" s="430">
        <f>'2A'!F37+'2B'!F37</f>
        <v>66</v>
      </c>
      <c r="G37" s="429">
        <f>'2A'!G37+'2B'!G37</f>
        <v>33102</v>
      </c>
      <c r="H37" s="429">
        <f>'2A'!H37+'2B'!H37</f>
        <v>25865</v>
      </c>
      <c r="I37" s="429">
        <f>'2A'!I37+'2B'!I37</f>
        <v>4045</v>
      </c>
      <c r="J37" s="429">
        <f>'2A'!J37+'2B'!J37</f>
        <v>3260</v>
      </c>
      <c r="K37" s="429">
        <f>'2A'!K37+'2B'!K37</f>
        <v>1513</v>
      </c>
      <c r="L37" s="429">
        <f>'2A'!L37+'2B'!L37</f>
        <v>1081</v>
      </c>
      <c r="M37" s="429">
        <f>'2A'!M37+'2B'!M37</f>
        <v>818</v>
      </c>
      <c r="N37" s="429">
        <f>'2A'!N37+'2B'!N37</f>
        <v>548</v>
      </c>
      <c r="O37" s="429">
        <f>'2A'!O37+'2B'!O37</f>
        <v>563</v>
      </c>
      <c r="P37" s="429">
        <f>'2A'!P37+'2B'!P37</f>
        <v>492</v>
      </c>
      <c r="Q37" s="429">
        <f>'2A'!Q37+'2B'!Q37</f>
        <v>217</v>
      </c>
      <c r="R37" s="429">
        <f>'2A'!R37+'2B'!R37</f>
        <v>185</v>
      </c>
      <c r="S37" s="429">
        <f>'2A'!S37+'2B'!S37</f>
        <v>177</v>
      </c>
      <c r="T37" s="511">
        <f>'2A'!T37+'2B'!T37</f>
        <v>162</v>
      </c>
      <c r="U37" s="512">
        <f t="shared" si="0"/>
        <v>72147</v>
      </c>
      <c r="W37" s="105"/>
      <c r="X37" s="105"/>
    </row>
    <row r="38" spans="1:24" ht="10.5" customHeight="1" x14ac:dyDescent="0.2">
      <c r="A38" s="113"/>
      <c r="B38" s="96">
        <v>24</v>
      </c>
      <c r="C38" s="98"/>
      <c r="D38" s="98"/>
      <c r="E38" s="432">
        <f>'2A'!E38+'2B'!E38</f>
        <v>92</v>
      </c>
      <c r="F38" s="434">
        <f>'2A'!F38+'2B'!F38</f>
        <v>62</v>
      </c>
      <c r="G38" s="433">
        <f>'2A'!G38+'2B'!G38</f>
        <v>37937</v>
      </c>
      <c r="H38" s="433">
        <f>'2A'!H38+'2B'!H38</f>
        <v>30447</v>
      </c>
      <c r="I38" s="509">
        <f>'2A'!I38+'2B'!I38</f>
        <v>5276</v>
      </c>
      <c r="J38" s="509">
        <f>'2A'!J38+'2B'!J38</f>
        <v>5125</v>
      </c>
      <c r="K38" s="509">
        <f>'2A'!K38+'2B'!K38</f>
        <v>1912</v>
      </c>
      <c r="L38" s="509">
        <f>'2A'!L38+'2B'!L38</f>
        <v>1598</v>
      </c>
      <c r="M38" s="509">
        <f>'2A'!M38+'2B'!M38</f>
        <v>1124</v>
      </c>
      <c r="N38" s="509">
        <f>'2A'!N38+'2B'!N38</f>
        <v>822</v>
      </c>
      <c r="O38" s="509">
        <f>'2A'!O38+'2B'!O38</f>
        <v>751</v>
      </c>
      <c r="P38" s="509">
        <f>'2A'!P38+'2B'!P38</f>
        <v>599</v>
      </c>
      <c r="Q38" s="509">
        <f>'2A'!Q38+'2B'!Q38</f>
        <v>394</v>
      </c>
      <c r="R38" s="509">
        <f>'2A'!R38+'2B'!R38</f>
        <v>348</v>
      </c>
      <c r="S38" s="509">
        <f>'2A'!S38+'2B'!S38</f>
        <v>354</v>
      </c>
      <c r="T38" s="510">
        <f>'2A'!T38+'2B'!T38</f>
        <v>296</v>
      </c>
      <c r="U38" s="431">
        <f t="shared" si="0"/>
        <v>87137</v>
      </c>
      <c r="W38" s="105"/>
      <c r="X38" s="105"/>
    </row>
    <row r="39" spans="1:24" ht="10.5" customHeight="1" x14ac:dyDescent="0.2">
      <c r="A39" s="106"/>
      <c r="B39" s="107">
        <v>25</v>
      </c>
      <c r="C39" s="108"/>
      <c r="D39" s="108"/>
      <c r="E39" s="428">
        <f>'2A'!E39+'2B'!E39</f>
        <v>107</v>
      </c>
      <c r="F39" s="430">
        <f>'2A'!F39+'2B'!F39</f>
        <v>107</v>
      </c>
      <c r="G39" s="429">
        <f>'2A'!G39+'2B'!G39</f>
        <v>40468</v>
      </c>
      <c r="H39" s="429">
        <f>'2A'!H39+'2B'!H39</f>
        <v>34089</v>
      </c>
      <c r="I39" s="429">
        <f>'2A'!I39+'2B'!I39</f>
        <v>6609</v>
      </c>
      <c r="J39" s="429">
        <f>'2A'!J39+'2B'!J39</f>
        <v>6721</v>
      </c>
      <c r="K39" s="429">
        <f>'2A'!K39+'2B'!K39</f>
        <v>2580</v>
      </c>
      <c r="L39" s="429">
        <f>'2A'!L39+'2B'!L39</f>
        <v>2799</v>
      </c>
      <c r="M39" s="429">
        <f>'2A'!M39+'2B'!M39</f>
        <v>1377</v>
      </c>
      <c r="N39" s="429">
        <f>'2A'!N39+'2B'!N39</f>
        <v>1217</v>
      </c>
      <c r="O39" s="429">
        <f>'2A'!O39+'2B'!O39</f>
        <v>994</v>
      </c>
      <c r="P39" s="429">
        <f>'2A'!P39+'2B'!P39</f>
        <v>819</v>
      </c>
      <c r="Q39" s="429">
        <f>'2A'!Q39+'2B'!Q39</f>
        <v>530</v>
      </c>
      <c r="R39" s="429">
        <f>'2A'!R39+'2B'!R39</f>
        <v>407</v>
      </c>
      <c r="S39" s="429">
        <f>'2A'!S39+'2B'!S39</f>
        <v>521</v>
      </c>
      <c r="T39" s="511">
        <f>'2A'!T39+'2B'!T39</f>
        <v>502</v>
      </c>
      <c r="U39" s="512">
        <f t="shared" si="0"/>
        <v>99847</v>
      </c>
      <c r="W39" s="105"/>
      <c r="X39" s="105"/>
    </row>
    <row r="40" spans="1:24" ht="10.5" customHeight="1" x14ac:dyDescent="0.2">
      <c r="A40" s="113"/>
      <c r="B40" s="96">
        <v>26</v>
      </c>
      <c r="C40" s="98"/>
      <c r="D40" s="98"/>
      <c r="E40" s="432">
        <f>'2A'!E40+'2B'!E40</f>
        <v>170</v>
      </c>
      <c r="F40" s="434">
        <f>'2A'!F40+'2B'!F40</f>
        <v>164</v>
      </c>
      <c r="G40" s="433">
        <f>'2A'!G40+'2B'!G40</f>
        <v>44598</v>
      </c>
      <c r="H40" s="433">
        <f>'2A'!H40+'2B'!H40</f>
        <v>37241</v>
      </c>
      <c r="I40" s="509">
        <f>'2A'!I40+'2B'!I40</f>
        <v>7844</v>
      </c>
      <c r="J40" s="509">
        <f>'2A'!J40+'2B'!J40</f>
        <v>8259</v>
      </c>
      <c r="K40" s="509">
        <f>'2A'!K40+'2B'!K40</f>
        <v>3366</v>
      </c>
      <c r="L40" s="509">
        <f>'2A'!L40+'2B'!L40</f>
        <v>3951</v>
      </c>
      <c r="M40" s="509">
        <f>'2A'!M40+'2B'!M40</f>
        <v>2081</v>
      </c>
      <c r="N40" s="509">
        <f>'2A'!N40+'2B'!N40</f>
        <v>2414</v>
      </c>
      <c r="O40" s="509">
        <f>'2A'!O40+'2B'!O40</f>
        <v>1354</v>
      </c>
      <c r="P40" s="509">
        <f>'2A'!P40+'2B'!P40</f>
        <v>1308</v>
      </c>
      <c r="Q40" s="509">
        <f>'2A'!Q40+'2B'!Q40</f>
        <v>755</v>
      </c>
      <c r="R40" s="509">
        <f>'2A'!R40+'2B'!R40</f>
        <v>607</v>
      </c>
      <c r="S40" s="509">
        <f>'2A'!S40+'2B'!S40</f>
        <v>886</v>
      </c>
      <c r="T40" s="510">
        <f>'2A'!T40+'2B'!T40</f>
        <v>792</v>
      </c>
      <c r="U40" s="431">
        <f t="shared" si="0"/>
        <v>115790</v>
      </c>
      <c r="W40" s="105"/>
      <c r="X40" s="105"/>
    </row>
    <row r="41" spans="1:24" ht="10.5" customHeight="1" x14ac:dyDescent="0.2">
      <c r="A41" s="106"/>
      <c r="B41" s="107">
        <v>27</v>
      </c>
      <c r="C41" s="108"/>
      <c r="D41" s="108"/>
      <c r="E41" s="428">
        <f>'2A'!E41+'2B'!E41</f>
        <v>220</v>
      </c>
      <c r="F41" s="430">
        <f>'2A'!F41+'2B'!F41</f>
        <v>211</v>
      </c>
      <c r="G41" s="429">
        <f>'2A'!G41+'2B'!G41</f>
        <v>46605</v>
      </c>
      <c r="H41" s="429">
        <f>'2A'!H41+'2B'!H41</f>
        <v>39549</v>
      </c>
      <c r="I41" s="429">
        <f>'2A'!I41+'2B'!I41</f>
        <v>8877</v>
      </c>
      <c r="J41" s="429">
        <f>'2A'!J41+'2B'!J41</f>
        <v>9034</v>
      </c>
      <c r="K41" s="429">
        <f>'2A'!K41+'2B'!K41</f>
        <v>3974</v>
      </c>
      <c r="L41" s="429">
        <f>'2A'!L41+'2B'!L41</f>
        <v>4813</v>
      </c>
      <c r="M41" s="429">
        <f>'2A'!M41+'2B'!M41</f>
        <v>2686</v>
      </c>
      <c r="N41" s="429">
        <f>'2A'!N41+'2B'!N41</f>
        <v>3252</v>
      </c>
      <c r="O41" s="429">
        <f>'2A'!O41+'2B'!O41</f>
        <v>1876</v>
      </c>
      <c r="P41" s="429">
        <f>'2A'!P41+'2B'!P41</f>
        <v>2430</v>
      </c>
      <c r="Q41" s="429">
        <f>'2A'!Q41+'2B'!Q41</f>
        <v>928</v>
      </c>
      <c r="R41" s="429">
        <f>'2A'!R41+'2B'!R41</f>
        <v>1050</v>
      </c>
      <c r="S41" s="429">
        <f>'2A'!S41+'2B'!S41</f>
        <v>1567</v>
      </c>
      <c r="T41" s="511">
        <f>'2A'!T41+'2B'!T41</f>
        <v>1309</v>
      </c>
      <c r="U41" s="512">
        <f t="shared" si="0"/>
        <v>128381</v>
      </c>
      <c r="W41" s="105"/>
      <c r="X41" s="105"/>
    </row>
    <row r="42" spans="1:24" ht="10.5" customHeight="1" x14ac:dyDescent="0.2">
      <c r="A42" s="113"/>
      <c r="B42" s="96">
        <v>28</v>
      </c>
      <c r="C42" s="98"/>
      <c r="D42" s="98"/>
      <c r="E42" s="432">
        <f>'2A'!E42+'2B'!E42</f>
        <v>310</v>
      </c>
      <c r="F42" s="434">
        <f>'2A'!F42+'2B'!F42</f>
        <v>311</v>
      </c>
      <c r="G42" s="433">
        <f>'2A'!G42+'2B'!G42</f>
        <v>47713</v>
      </c>
      <c r="H42" s="433">
        <f>'2A'!H42+'2B'!H42</f>
        <v>42096</v>
      </c>
      <c r="I42" s="509">
        <f>'2A'!I42+'2B'!I42</f>
        <v>9378</v>
      </c>
      <c r="J42" s="509">
        <f>'2A'!J42+'2B'!J42</f>
        <v>9912</v>
      </c>
      <c r="K42" s="509">
        <f>'2A'!K42+'2B'!K42</f>
        <v>4424</v>
      </c>
      <c r="L42" s="509">
        <f>'2A'!L42+'2B'!L42</f>
        <v>5340</v>
      </c>
      <c r="M42" s="509">
        <f>'2A'!M42+'2B'!M42</f>
        <v>2933</v>
      </c>
      <c r="N42" s="509">
        <f>'2A'!N42+'2B'!N42</f>
        <v>3879</v>
      </c>
      <c r="O42" s="509">
        <f>'2A'!O42+'2B'!O42</f>
        <v>2473</v>
      </c>
      <c r="P42" s="509">
        <f>'2A'!P42+'2B'!P42</f>
        <v>3303</v>
      </c>
      <c r="Q42" s="509">
        <f>'2A'!Q42+'2B'!Q42</f>
        <v>1494</v>
      </c>
      <c r="R42" s="509">
        <f>'2A'!R42+'2B'!R42</f>
        <v>2151</v>
      </c>
      <c r="S42" s="509">
        <f>'2A'!S42+'2B'!S42</f>
        <v>2293</v>
      </c>
      <c r="T42" s="513">
        <f>'2A'!T42+'2B'!T42</f>
        <v>2342</v>
      </c>
      <c r="U42" s="431">
        <f t="shared" si="0"/>
        <v>140352</v>
      </c>
      <c r="W42" s="105"/>
      <c r="X42" s="105"/>
    </row>
    <row r="43" spans="1:24" ht="10.5" customHeight="1" x14ac:dyDescent="0.2">
      <c r="A43" s="106"/>
      <c r="B43" s="107">
        <v>29</v>
      </c>
      <c r="C43" s="108"/>
      <c r="D43" s="108"/>
      <c r="E43" s="428">
        <f>'2A'!E43+'2B'!E43</f>
        <v>422</v>
      </c>
      <c r="F43" s="430">
        <f>'2A'!F43+'2B'!F43</f>
        <v>467</v>
      </c>
      <c r="G43" s="429">
        <f>'2A'!G43+'2B'!G43</f>
        <v>48836</v>
      </c>
      <c r="H43" s="429">
        <f>'2A'!H43+'2B'!H43</f>
        <v>43199</v>
      </c>
      <c r="I43" s="429">
        <f>'2A'!I43+'2B'!I43</f>
        <v>10073</v>
      </c>
      <c r="J43" s="429">
        <f>'2A'!J43+'2B'!J43</f>
        <v>10749</v>
      </c>
      <c r="K43" s="429">
        <f>'2A'!K43+'2B'!K43</f>
        <v>4804</v>
      </c>
      <c r="L43" s="429">
        <f>'2A'!L43+'2B'!L43</f>
        <v>5635</v>
      </c>
      <c r="M43" s="429">
        <f>'2A'!M43+'2B'!M43</f>
        <v>3402</v>
      </c>
      <c r="N43" s="429">
        <f>'2A'!N43+'2B'!N43</f>
        <v>4367</v>
      </c>
      <c r="O43" s="429">
        <f>'2A'!O43+'2B'!O43</f>
        <v>2919</v>
      </c>
      <c r="P43" s="429">
        <f>'2A'!P43+'2B'!P43</f>
        <v>3832</v>
      </c>
      <c r="Q43" s="429">
        <f>'2A'!Q43+'2B'!Q43</f>
        <v>1831</v>
      </c>
      <c r="R43" s="429">
        <f>'2A'!R43+'2B'!R43</f>
        <v>2887</v>
      </c>
      <c r="S43" s="429">
        <f>'2A'!S43+'2B'!S43</f>
        <v>3981</v>
      </c>
      <c r="T43" s="514">
        <f>'2A'!T43+'2B'!T43</f>
        <v>4531</v>
      </c>
      <c r="U43" s="512">
        <f t="shared" si="0"/>
        <v>151935</v>
      </c>
      <c r="W43" s="105"/>
      <c r="X43" s="105"/>
    </row>
    <row r="44" spans="1:24" ht="10.5" customHeight="1" x14ac:dyDescent="0.2">
      <c r="A44" s="113"/>
      <c r="B44" s="96">
        <v>30</v>
      </c>
      <c r="C44" s="98"/>
      <c r="D44" s="98"/>
      <c r="E44" s="432">
        <f>'2A'!E44+'2B'!E44</f>
        <v>585</v>
      </c>
      <c r="F44" s="434">
        <f>'2A'!F44+'2B'!F44</f>
        <v>659</v>
      </c>
      <c r="G44" s="433">
        <f>'2A'!G44+'2B'!G44</f>
        <v>51111</v>
      </c>
      <c r="H44" s="433">
        <f>'2A'!H44+'2B'!H44</f>
        <v>44934</v>
      </c>
      <c r="I44" s="509">
        <f>'2A'!I44+'2B'!I44</f>
        <v>11100</v>
      </c>
      <c r="J44" s="509">
        <f>'2A'!J44+'2B'!J44</f>
        <v>11239</v>
      </c>
      <c r="K44" s="509">
        <f>'2A'!K44+'2B'!K44</f>
        <v>5347</v>
      </c>
      <c r="L44" s="509">
        <f>'2A'!L44+'2B'!L44</f>
        <v>6147</v>
      </c>
      <c r="M44" s="509">
        <f>'2A'!M44+'2B'!M44</f>
        <v>3844</v>
      </c>
      <c r="N44" s="509">
        <f>'2A'!N44+'2B'!N44</f>
        <v>4764</v>
      </c>
      <c r="O44" s="509">
        <f>'2A'!O44+'2B'!O44</f>
        <v>3305</v>
      </c>
      <c r="P44" s="509">
        <f>'2A'!P44+'2B'!P44</f>
        <v>4476</v>
      </c>
      <c r="Q44" s="509">
        <f>'2A'!Q44+'2B'!Q44</f>
        <v>2236</v>
      </c>
      <c r="R44" s="509">
        <f>'2A'!R44+'2B'!R44</f>
        <v>3289</v>
      </c>
      <c r="S44" s="509">
        <f>'2A'!S44+'2B'!S44</f>
        <v>5896</v>
      </c>
      <c r="T44" s="513">
        <f>'2A'!T44+'2B'!T44</f>
        <v>7118</v>
      </c>
      <c r="U44" s="431">
        <f t="shared" si="0"/>
        <v>166050</v>
      </c>
      <c r="W44" s="105"/>
      <c r="X44" s="105"/>
    </row>
    <row r="45" spans="1:24" ht="10.5" customHeight="1" x14ac:dyDescent="0.2">
      <c r="A45" s="106"/>
      <c r="B45" s="107">
        <v>31</v>
      </c>
      <c r="C45" s="108"/>
      <c r="D45" s="108"/>
      <c r="E45" s="428">
        <f>'2A'!E45+'2B'!E45</f>
        <v>739</v>
      </c>
      <c r="F45" s="430">
        <f>'2A'!F45+'2B'!F45</f>
        <v>808</v>
      </c>
      <c r="G45" s="429">
        <f>'2A'!G45+'2B'!G45</f>
        <v>51907</v>
      </c>
      <c r="H45" s="429">
        <f>'2A'!H45+'2B'!H45</f>
        <v>46126</v>
      </c>
      <c r="I45" s="429">
        <f>'2A'!I45+'2B'!I45</f>
        <v>11337</v>
      </c>
      <c r="J45" s="429">
        <f>'2A'!J45+'2B'!J45</f>
        <v>11867</v>
      </c>
      <c r="K45" s="429">
        <f>'2A'!K45+'2B'!K45</f>
        <v>5640</v>
      </c>
      <c r="L45" s="429">
        <f>'2A'!L45+'2B'!L45</f>
        <v>6451</v>
      </c>
      <c r="M45" s="429">
        <f>'2A'!M45+'2B'!M45</f>
        <v>4242</v>
      </c>
      <c r="N45" s="429">
        <f>'2A'!N45+'2B'!N45</f>
        <v>5153</v>
      </c>
      <c r="O45" s="429">
        <f>'2A'!O45+'2B'!O45</f>
        <v>3695</v>
      </c>
      <c r="P45" s="429">
        <f>'2A'!P45+'2B'!P45</f>
        <v>4887</v>
      </c>
      <c r="Q45" s="429">
        <f>'2A'!Q45+'2B'!Q45</f>
        <v>2485</v>
      </c>
      <c r="R45" s="429">
        <f>'2A'!R45+'2B'!R45</f>
        <v>3645</v>
      </c>
      <c r="S45" s="429">
        <f>'2A'!S45+'2B'!S45</f>
        <v>7607</v>
      </c>
      <c r="T45" s="514">
        <f>'2A'!T45+'2B'!T45</f>
        <v>9829</v>
      </c>
      <c r="U45" s="512">
        <f t="shared" si="0"/>
        <v>176418</v>
      </c>
      <c r="W45" s="105"/>
      <c r="X45" s="105"/>
    </row>
    <row r="46" spans="1:24" ht="10.5" customHeight="1" x14ac:dyDescent="0.2">
      <c r="A46" s="113"/>
      <c r="B46" s="96">
        <v>32</v>
      </c>
      <c r="C46" s="98"/>
      <c r="D46" s="98"/>
      <c r="E46" s="432">
        <f>'2A'!E46+'2B'!E46</f>
        <v>884</v>
      </c>
      <c r="F46" s="434">
        <f>'2A'!F46+'2B'!F46</f>
        <v>1042</v>
      </c>
      <c r="G46" s="433">
        <f>'2A'!G46+'2B'!G46</f>
        <v>53412</v>
      </c>
      <c r="H46" s="433">
        <f>'2A'!H46+'2B'!H46</f>
        <v>47451</v>
      </c>
      <c r="I46" s="509">
        <f>'2A'!I46+'2B'!I46</f>
        <v>12096</v>
      </c>
      <c r="J46" s="509">
        <f>'2A'!J46+'2B'!J46</f>
        <v>12570</v>
      </c>
      <c r="K46" s="509">
        <f>'2A'!K46+'2B'!K46</f>
        <v>5846</v>
      </c>
      <c r="L46" s="509">
        <f>'2A'!L46+'2B'!L46</f>
        <v>6924</v>
      </c>
      <c r="M46" s="509">
        <f>'2A'!M46+'2B'!M46</f>
        <v>4607</v>
      </c>
      <c r="N46" s="509">
        <f>'2A'!N46+'2B'!N46</f>
        <v>5506</v>
      </c>
      <c r="O46" s="509">
        <f>'2A'!O46+'2B'!O46</f>
        <v>3966</v>
      </c>
      <c r="P46" s="509">
        <f>'2A'!P46+'2B'!P46</f>
        <v>5247</v>
      </c>
      <c r="Q46" s="509">
        <f>'2A'!Q46+'2B'!Q46</f>
        <v>2611</v>
      </c>
      <c r="R46" s="509">
        <f>'2A'!R46+'2B'!R46</f>
        <v>3860</v>
      </c>
      <c r="S46" s="509">
        <f>'2A'!S46+'2B'!S46</f>
        <v>9349</v>
      </c>
      <c r="T46" s="513">
        <f>'2A'!T46+'2B'!T46</f>
        <v>12164</v>
      </c>
      <c r="U46" s="431">
        <f t="shared" si="0"/>
        <v>187535</v>
      </c>
      <c r="W46" s="105"/>
      <c r="X46" s="105"/>
    </row>
    <row r="47" spans="1:24" ht="10.5" customHeight="1" thickBot="1" x14ac:dyDescent="0.25">
      <c r="A47" s="114"/>
      <c r="B47" s="115">
        <v>33</v>
      </c>
      <c r="C47" s="116"/>
      <c r="D47" s="116"/>
      <c r="E47" s="515">
        <f>'2A'!E47+'2B'!E47</f>
        <v>1059</v>
      </c>
      <c r="F47" s="516">
        <f>'2A'!F47+'2B'!F47</f>
        <v>1113</v>
      </c>
      <c r="G47" s="517">
        <f>'2A'!G47+'2B'!G47</f>
        <v>54303</v>
      </c>
      <c r="H47" s="517">
        <f>'2A'!H47+'2B'!H47</f>
        <v>48451</v>
      </c>
      <c r="I47" s="517">
        <f>'2A'!I47+'2B'!I47</f>
        <v>12791</v>
      </c>
      <c r="J47" s="517">
        <f>'2A'!J47+'2B'!J47</f>
        <v>12867</v>
      </c>
      <c r="K47" s="517">
        <f>'2A'!K47+'2B'!K47</f>
        <v>6302</v>
      </c>
      <c r="L47" s="517">
        <f>'2A'!L47+'2B'!L47</f>
        <v>6970</v>
      </c>
      <c r="M47" s="517">
        <f>'2A'!M47+'2B'!M47</f>
        <v>4887</v>
      </c>
      <c r="N47" s="517">
        <f>'2A'!N47+'2B'!N47</f>
        <v>5613</v>
      </c>
      <c r="O47" s="517">
        <f>'2A'!O47+'2B'!O47</f>
        <v>4269</v>
      </c>
      <c r="P47" s="517">
        <f>'2A'!P47+'2B'!P47</f>
        <v>5378</v>
      </c>
      <c r="Q47" s="517">
        <f>'2A'!Q47+'2B'!Q47</f>
        <v>2976</v>
      </c>
      <c r="R47" s="517">
        <f>'2A'!R47+'2B'!R47</f>
        <v>4106</v>
      </c>
      <c r="S47" s="517">
        <f>'2A'!S47+'2B'!S47</f>
        <v>10825</v>
      </c>
      <c r="T47" s="518">
        <f>'2A'!T47+'2B'!T47</f>
        <v>14385</v>
      </c>
      <c r="U47" s="449">
        <f t="shared" si="0"/>
        <v>196295</v>
      </c>
      <c r="W47" s="105"/>
      <c r="X47" s="105"/>
    </row>
    <row r="48" spans="1:24" ht="10.5" customHeight="1" x14ac:dyDescent="0.2">
      <c r="A48" s="113"/>
      <c r="B48" s="96">
        <v>34</v>
      </c>
      <c r="C48" s="98"/>
      <c r="D48" s="98"/>
      <c r="E48" s="432">
        <f>'2A'!E48+'2B'!E48</f>
        <v>1222</v>
      </c>
      <c r="F48" s="434">
        <f>'2A'!F48+'2B'!F48</f>
        <v>1347</v>
      </c>
      <c r="G48" s="433">
        <f>'2A'!G48+'2B'!G48</f>
        <v>54380</v>
      </c>
      <c r="H48" s="433">
        <f>'2A'!H48+'2B'!H48</f>
        <v>48707</v>
      </c>
      <c r="I48" s="509">
        <f>'2A'!I48+'2B'!I48</f>
        <v>13060</v>
      </c>
      <c r="J48" s="509">
        <f>'2A'!J48+'2B'!J48</f>
        <v>12743</v>
      </c>
      <c r="K48" s="509">
        <f>'2A'!K48+'2B'!K48</f>
        <v>6598</v>
      </c>
      <c r="L48" s="509">
        <f>'2A'!L48+'2B'!L48</f>
        <v>7110</v>
      </c>
      <c r="M48" s="509">
        <f>'2A'!M48+'2B'!M48</f>
        <v>5148</v>
      </c>
      <c r="N48" s="509">
        <f>'2A'!N48+'2B'!N48</f>
        <v>5863</v>
      </c>
      <c r="O48" s="509">
        <f>'2A'!O48+'2B'!O48</f>
        <v>4585</v>
      </c>
      <c r="P48" s="509">
        <f>'2A'!P48+'2B'!P48</f>
        <v>5572</v>
      </c>
      <c r="Q48" s="509">
        <f>'2A'!Q48+'2B'!Q48</f>
        <v>2921</v>
      </c>
      <c r="R48" s="509">
        <f>'2A'!R48+'2B'!R48</f>
        <v>4001</v>
      </c>
      <c r="S48" s="509">
        <f>'2A'!S48+'2B'!S48</f>
        <v>12277</v>
      </c>
      <c r="T48" s="510">
        <f>'2A'!T48+'2B'!T48</f>
        <v>16596</v>
      </c>
      <c r="U48" s="431">
        <f t="shared" si="0"/>
        <v>202130</v>
      </c>
      <c r="W48" s="105"/>
      <c r="X48" s="105"/>
    </row>
    <row r="49" spans="1:24" ht="10.5" customHeight="1" x14ac:dyDescent="0.2">
      <c r="A49" s="106"/>
      <c r="B49" s="107">
        <v>35</v>
      </c>
      <c r="C49" s="108"/>
      <c r="D49" s="108"/>
      <c r="E49" s="428">
        <f>'2A'!E49+'2B'!E49</f>
        <v>1362</v>
      </c>
      <c r="F49" s="430">
        <f>'2A'!F49+'2B'!F49</f>
        <v>1478</v>
      </c>
      <c r="G49" s="429">
        <f>'2A'!G49+'2B'!G49</f>
        <v>54535</v>
      </c>
      <c r="H49" s="429">
        <f>'2A'!H49+'2B'!H49</f>
        <v>48678</v>
      </c>
      <c r="I49" s="429">
        <f>'2A'!I49+'2B'!I49</f>
        <v>13058</v>
      </c>
      <c r="J49" s="429">
        <f>'2A'!J49+'2B'!J49</f>
        <v>12732</v>
      </c>
      <c r="K49" s="429">
        <f>'2A'!K49+'2B'!K49</f>
        <v>6652</v>
      </c>
      <c r="L49" s="429">
        <f>'2A'!L49+'2B'!L49</f>
        <v>6818</v>
      </c>
      <c r="M49" s="429">
        <f>'2A'!M49+'2B'!M49</f>
        <v>5185</v>
      </c>
      <c r="N49" s="429">
        <f>'2A'!N49+'2B'!N49</f>
        <v>5813</v>
      </c>
      <c r="O49" s="429">
        <f>'2A'!O49+'2B'!O49</f>
        <v>4684</v>
      </c>
      <c r="P49" s="429">
        <f>'2A'!P49+'2B'!P49</f>
        <v>5547</v>
      </c>
      <c r="Q49" s="429">
        <f>'2A'!Q49+'2B'!Q49</f>
        <v>3153</v>
      </c>
      <c r="R49" s="429">
        <f>'2A'!R49+'2B'!R49</f>
        <v>4135</v>
      </c>
      <c r="S49" s="429">
        <f>'2A'!S49+'2B'!S49</f>
        <v>13810</v>
      </c>
      <c r="T49" s="511">
        <f>'2A'!T49+'2B'!T49</f>
        <v>18217</v>
      </c>
      <c r="U49" s="512">
        <f t="shared" si="0"/>
        <v>205857</v>
      </c>
      <c r="W49" s="105"/>
      <c r="X49" s="105"/>
    </row>
    <row r="50" spans="1:24" ht="10.5" customHeight="1" x14ac:dyDescent="0.2">
      <c r="A50" s="113"/>
      <c r="B50" s="96">
        <v>36</v>
      </c>
      <c r="C50" s="98"/>
      <c r="D50" s="98"/>
      <c r="E50" s="432">
        <f>'2A'!E50+'2B'!E50</f>
        <v>1551</v>
      </c>
      <c r="F50" s="434">
        <f>'2A'!F50+'2B'!F50</f>
        <v>1653</v>
      </c>
      <c r="G50" s="433">
        <f>'2A'!G50+'2B'!G50</f>
        <v>54851</v>
      </c>
      <c r="H50" s="433">
        <f>'2A'!H50+'2B'!H50</f>
        <v>49390</v>
      </c>
      <c r="I50" s="509">
        <f>'2A'!I50+'2B'!I50</f>
        <v>13347</v>
      </c>
      <c r="J50" s="509">
        <f>'2A'!J50+'2B'!J50</f>
        <v>13105</v>
      </c>
      <c r="K50" s="509">
        <f>'2A'!K50+'2B'!K50</f>
        <v>6896</v>
      </c>
      <c r="L50" s="509">
        <f>'2A'!L50+'2B'!L50</f>
        <v>7035</v>
      </c>
      <c r="M50" s="509">
        <f>'2A'!M50+'2B'!M50</f>
        <v>5598</v>
      </c>
      <c r="N50" s="509">
        <f>'2A'!N50+'2B'!N50</f>
        <v>5789</v>
      </c>
      <c r="O50" s="509">
        <f>'2A'!O50+'2B'!O50</f>
        <v>4950</v>
      </c>
      <c r="P50" s="509">
        <f>'2A'!P50+'2B'!P50</f>
        <v>5766</v>
      </c>
      <c r="Q50" s="509">
        <f>'2A'!Q50+'2B'!Q50</f>
        <v>3433</v>
      </c>
      <c r="R50" s="509">
        <f>'2A'!R50+'2B'!R50</f>
        <v>4093</v>
      </c>
      <c r="S50" s="509">
        <f>'2A'!S50+'2B'!S50</f>
        <v>15581</v>
      </c>
      <c r="T50" s="510">
        <f>'2A'!T50+'2B'!T50</f>
        <v>20654</v>
      </c>
      <c r="U50" s="431">
        <f t="shared" si="0"/>
        <v>213692</v>
      </c>
      <c r="W50" s="105"/>
      <c r="X50" s="105"/>
    </row>
    <row r="51" spans="1:24" ht="10.5" customHeight="1" x14ac:dyDescent="0.2">
      <c r="A51" s="106"/>
      <c r="B51" s="107">
        <v>37</v>
      </c>
      <c r="C51" s="108"/>
      <c r="D51" s="108"/>
      <c r="E51" s="428">
        <f>'2A'!E51+'2B'!E51</f>
        <v>1616</v>
      </c>
      <c r="F51" s="430">
        <f>'2A'!F51+'2B'!F51</f>
        <v>1761</v>
      </c>
      <c r="G51" s="429">
        <f>'2A'!G51+'2B'!G51</f>
        <v>52489</v>
      </c>
      <c r="H51" s="429">
        <f>'2A'!H51+'2B'!H51</f>
        <v>47518</v>
      </c>
      <c r="I51" s="429">
        <f>'2A'!I51+'2B'!I51</f>
        <v>13079</v>
      </c>
      <c r="J51" s="429">
        <f>'2A'!J51+'2B'!J51</f>
        <v>12442</v>
      </c>
      <c r="K51" s="429">
        <f>'2A'!K51+'2B'!K51</f>
        <v>6757</v>
      </c>
      <c r="L51" s="429">
        <f>'2A'!L51+'2B'!L51</f>
        <v>6520</v>
      </c>
      <c r="M51" s="429">
        <f>'2A'!M51+'2B'!M51</f>
        <v>5490</v>
      </c>
      <c r="N51" s="429">
        <f>'2A'!N51+'2B'!N51</f>
        <v>5456</v>
      </c>
      <c r="O51" s="429">
        <f>'2A'!O51+'2B'!O51</f>
        <v>5114</v>
      </c>
      <c r="P51" s="429">
        <f>'2A'!P51+'2B'!P51</f>
        <v>5422</v>
      </c>
      <c r="Q51" s="429">
        <f>'2A'!Q51+'2B'!Q51</f>
        <v>3573</v>
      </c>
      <c r="R51" s="429">
        <f>'2A'!R51+'2B'!R51</f>
        <v>4011</v>
      </c>
      <c r="S51" s="429">
        <f>'2A'!S51+'2B'!S51</f>
        <v>16647</v>
      </c>
      <c r="T51" s="511">
        <f>'2A'!T51+'2B'!T51</f>
        <v>21944</v>
      </c>
      <c r="U51" s="512">
        <f t="shared" si="0"/>
        <v>209839</v>
      </c>
      <c r="W51" s="105"/>
      <c r="X51" s="105"/>
    </row>
    <row r="52" spans="1:24" ht="10.5" customHeight="1" x14ac:dyDescent="0.2">
      <c r="A52" s="113"/>
      <c r="B52" s="96">
        <v>38</v>
      </c>
      <c r="C52" s="98"/>
      <c r="D52" s="98"/>
      <c r="E52" s="432">
        <f>'2A'!E52+'2B'!E52</f>
        <v>1929</v>
      </c>
      <c r="F52" s="434">
        <f>'2A'!F52+'2B'!F52</f>
        <v>1999</v>
      </c>
      <c r="G52" s="433">
        <f>'2A'!G52+'2B'!G52</f>
        <v>52864</v>
      </c>
      <c r="H52" s="433">
        <f>'2A'!H52+'2B'!H52</f>
        <v>47452</v>
      </c>
      <c r="I52" s="509">
        <f>'2A'!I52+'2B'!I52</f>
        <v>13058</v>
      </c>
      <c r="J52" s="509">
        <f>'2A'!J52+'2B'!J52</f>
        <v>12436</v>
      </c>
      <c r="K52" s="509">
        <f>'2A'!K52+'2B'!K52</f>
        <v>6626</v>
      </c>
      <c r="L52" s="509">
        <f>'2A'!L52+'2B'!L52</f>
        <v>6703</v>
      </c>
      <c r="M52" s="509">
        <f>'2A'!M52+'2B'!M52</f>
        <v>5380</v>
      </c>
      <c r="N52" s="509">
        <f>'2A'!N52+'2B'!N52</f>
        <v>5501</v>
      </c>
      <c r="O52" s="509">
        <f>'2A'!O52+'2B'!O52</f>
        <v>5076</v>
      </c>
      <c r="P52" s="509">
        <f>'2A'!P52+'2B'!P52</f>
        <v>5536</v>
      </c>
      <c r="Q52" s="509">
        <f>'2A'!Q52+'2B'!Q52</f>
        <v>3554</v>
      </c>
      <c r="R52" s="509">
        <f>'2A'!R52+'2B'!R52</f>
        <v>3990</v>
      </c>
      <c r="S52" s="509">
        <f>'2A'!S52+'2B'!S52</f>
        <v>18747</v>
      </c>
      <c r="T52" s="510">
        <f>'2A'!T52+'2B'!T52</f>
        <v>23979</v>
      </c>
      <c r="U52" s="431">
        <f t="shared" si="0"/>
        <v>214830</v>
      </c>
      <c r="W52" s="105"/>
      <c r="X52" s="105"/>
    </row>
    <row r="53" spans="1:24" ht="10.5" customHeight="1" x14ac:dyDescent="0.2">
      <c r="A53" s="106"/>
      <c r="B53" s="107">
        <v>39</v>
      </c>
      <c r="C53" s="108"/>
      <c r="D53" s="108"/>
      <c r="E53" s="428">
        <f>'2A'!E53+'2B'!E53</f>
        <v>2269</v>
      </c>
      <c r="F53" s="430">
        <f>'2A'!F53+'2B'!F53</f>
        <v>2053</v>
      </c>
      <c r="G53" s="429">
        <f>'2A'!G53+'2B'!G53</f>
        <v>55428</v>
      </c>
      <c r="H53" s="429">
        <f>'2A'!H53+'2B'!H53</f>
        <v>49575</v>
      </c>
      <c r="I53" s="429">
        <f>'2A'!I53+'2B'!I53</f>
        <v>13217</v>
      </c>
      <c r="J53" s="429">
        <f>'2A'!J53+'2B'!J53</f>
        <v>12227</v>
      </c>
      <c r="K53" s="429">
        <f>'2A'!K53+'2B'!K53</f>
        <v>6658</v>
      </c>
      <c r="L53" s="429">
        <f>'2A'!L53+'2B'!L53</f>
        <v>6336</v>
      </c>
      <c r="M53" s="429">
        <f>'2A'!M53+'2B'!M53</f>
        <v>5546</v>
      </c>
      <c r="N53" s="429">
        <f>'2A'!N53+'2B'!N53</f>
        <v>5547</v>
      </c>
      <c r="O53" s="429">
        <f>'2A'!O53+'2B'!O53</f>
        <v>5179</v>
      </c>
      <c r="P53" s="429">
        <f>'2A'!P53+'2B'!P53</f>
        <v>5539</v>
      </c>
      <c r="Q53" s="429">
        <f>'2A'!Q53+'2B'!Q53</f>
        <v>3530</v>
      </c>
      <c r="R53" s="429">
        <f>'2A'!R53+'2B'!R53</f>
        <v>3965</v>
      </c>
      <c r="S53" s="429">
        <f>'2A'!S53+'2B'!S53</f>
        <v>20624</v>
      </c>
      <c r="T53" s="511">
        <f>'2A'!T53+'2B'!T53</f>
        <v>25874</v>
      </c>
      <c r="U53" s="512">
        <f t="shared" si="0"/>
        <v>223567</v>
      </c>
      <c r="W53" s="105"/>
      <c r="X53" s="105"/>
    </row>
    <row r="54" spans="1:24" ht="10.5" customHeight="1" x14ac:dyDescent="0.2">
      <c r="A54" s="113"/>
      <c r="B54" s="96">
        <v>40</v>
      </c>
      <c r="C54" s="98"/>
      <c r="D54" s="98"/>
      <c r="E54" s="432">
        <f>'2A'!E54+'2B'!E54</f>
        <v>2354</v>
      </c>
      <c r="F54" s="434">
        <f>'2A'!F54+'2B'!F54</f>
        <v>2174</v>
      </c>
      <c r="G54" s="433">
        <f>'2A'!G54+'2B'!G54</f>
        <v>53250</v>
      </c>
      <c r="H54" s="433">
        <f>'2A'!H54+'2B'!H54</f>
        <v>48017</v>
      </c>
      <c r="I54" s="509">
        <f>'2A'!I54+'2B'!I54</f>
        <v>12857</v>
      </c>
      <c r="J54" s="509">
        <f>'2A'!J54+'2B'!J54</f>
        <v>12383</v>
      </c>
      <c r="K54" s="509">
        <f>'2A'!K54+'2B'!K54</f>
        <v>6607</v>
      </c>
      <c r="L54" s="509">
        <f>'2A'!L54+'2B'!L54</f>
        <v>6327</v>
      </c>
      <c r="M54" s="509">
        <f>'2A'!M54+'2B'!M54</f>
        <v>5373</v>
      </c>
      <c r="N54" s="509">
        <f>'2A'!N54+'2B'!N54</f>
        <v>5302</v>
      </c>
      <c r="O54" s="509">
        <f>'2A'!O54+'2B'!O54</f>
        <v>5173</v>
      </c>
      <c r="P54" s="509">
        <f>'2A'!P54+'2B'!P54</f>
        <v>5538</v>
      </c>
      <c r="Q54" s="509">
        <f>'2A'!Q54+'2B'!Q54</f>
        <v>3618</v>
      </c>
      <c r="R54" s="509">
        <f>'2A'!R54+'2B'!R54</f>
        <v>3912</v>
      </c>
      <c r="S54" s="509">
        <f>'2A'!S54+'2B'!S54</f>
        <v>22520</v>
      </c>
      <c r="T54" s="510">
        <f>'2A'!T54+'2B'!T54</f>
        <v>27334</v>
      </c>
      <c r="U54" s="431">
        <f t="shared" si="0"/>
        <v>222739</v>
      </c>
      <c r="W54" s="105"/>
      <c r="X54" s="105"/>
    </row>
    <row r="55" spans="1:24" ht="10.5" customHeight="1" x14ac:dyDescent="0.2">
      <c r="A55" s="106"/>
      <c r="B55" s="107">
        <v>41</v>
      </c>
      <c r="C55" s="108"/>
      <c r="D55" s="108"/>
      <c r="E55" s="428">
        <f>'2A'!E55+'2B'!E55</f>
        <v>2642</v>
      </c>
      <c r="F55" s="430">
        <f>'2A'!F55+'2B'!F55</f>
        <v>2294</v>
      </c>
      <c r="G55" s="429">
        <f>'2A'!G55+'2B'!G55</f>
        <v>54311</v>
      </c>
      <c r="H55" s="429">
        <f>'2A'!H55+'2B'!H55</f>
        <v>48110</v>
      </c>
      <c r="I55" s="429">
        <f>'2A'!I55+'2B'!I55</f>
        <v>13381</v>
      </c>
      <c r="J55" s="429">
        <f>'2A'!J55+'2B'!J55</f>
        <v>12470</v>
      </c>
      <c r="K55" s="429">
        <f>'2A'!K55+'2B'!K55</f>
        <v>6680</v>
      </c>
      <c r="L55" s="429">
        <f>'2A'!L55+'2B'!L55</f>
        <v>6271</v>
      </c>
      <c r="M55" s="429">
        <f>'2A'!M55+'2B'!M55</f>
        <v>5592</v>
      </c>
      <c r="N55" s="429">
        <f>'2A'!N55+'2B'!N55</f>
        <v>5354</v>
      </c>
      <c r="O55" s="429">
        <f>'2A'!O55+'2B'!O55</f>
        <v>5377</v>
      </c>
      <c r="P55" s="429">
        <f>'2A'!P55+'2B'!P55</f>
        <v>5501</v>
      </c>
      <c r="Q55" s="429">
        <f>'2A'!Q55+'2B'!Q55</f>
        <v>3770</v>
      </c>
      <c r="R55" s="429">
        <f>'2A'!R55+'2B'!R55</f>
        <v>3692</v>
      </c>
      <c r="S55" s="429">
        <f>'2A'!S55+'2B'!S55</f>
        <v>24712</v>
      </c>
      <c r="T55" s="511">
        <f>'2A'!T55+'2B'!T55</f>
        <v>29946</v>
      </c>
      <c r="U55" s="512">
        <f t="shared" si="0"/>
        <v>230103</v>
      </c>
      <c r="W55" s="105"/>
      <c r="X55" s="105"/>
    </row>
    <row r="56" spans="1:24" ht="10.5" customHeight="1" x14ac:dyDescent="0.2">
      <c r="A56" s="113"/>
      <c r="B56" s="96">
        <v>42</v>
      </c>
      <c r="C56" s="98"/>
      <c r="D56" s="98"/>
      <c r="E56" s="432">
        <f>'2A'!E56+'2B'!E56</f>
        <v>2883</v>
      </c>
      <c r="F56" s="434">
        <f>'2A'!F56+'2B'!F56</f>
        <v>2528</v>
      </c>
      <c r="G56" s="433">
        <f>'2A'!G56+'2B'!G56</f>
        <v>55559</v>
      </c>
      <c r="H56" s="433">
        <f>'2A'!H56+'2B'!H56</f>
        <v>48875</v>
      </c>
      <c r="I56" s="509">
        <f>'2A'!I56+'2B'!I56</f>
        <v>13445</v>
      </c>
      <c r="J56" s="509">
        <f>'2A'!J56+'2B'!J56</f>
        <v>12534</v>
      </c>
      <c r="K56" s="509">
        <f>'2A'!K56+'2B'!K56</f>
        <v>6902</v>
      </c>
      <c r="L56" s="509">
        <f>'2A'!L56+'2B'!L56</f>
        <v>6493</v>
      </c>
      <c r="M56" s="509">
        <f>'2A'!M56+'2B'!M56</f>
        <v>5786</v>
      </c>
      <c r="N56" s="509">
        <f>'2A'!N56+'2B'!N56</f>
        <v>5445</v>
      </c>
      <c r="O56" s="509">
        <f>'2A'!O56+'2B'!O56</f>
        <v>5509</v>
      </c>
      <c r="P56" s="509">
        <f>'2A'!P56+'2B'!P56</f>
        <v>5558</v>
      </c>
      <c r="Q56" s="509">
        <f>'2A'!Q56+'2B'!Q56</f>
        <v>3870</v>
      </c>
      <c r="R56" s="509">
        <f>'2A'!R56+'2B'!R56</f>
        <v>3917</v>
      </c>
      <c r="S56" s="509">
        <f>'2A'!S56+'2B'!S56</f>
        <v>27420</v>
      </c>
      <c r="T56" s="510">
        <f>'2A'!T56+'2B'!T56</f>
        <v>32568</v>
      </c>
      <c r="U56" s="431">
        <f t="shared" si="0"/>
        <v>239292</v>
      </c>
      <c r="W56" s="105"/>
      <c r="X56" s="105"/>
    </row>
    <row r="57" spans="1:24" ht="10.5" customHeight="1" x14ac:dyDescent="0.2">
      <c r="A57" s="106"/>
      <c r="B57" s="107">
        <v>43</v>
      </c>
      <c r="C57" s="108"/>
      <c r="D57" s="108"/>
      <c r="E57" s="428">
        <f>'2A'!E57+'2B'!E57</f>
        <v>3099</v>
      </c>
      <c r="F57" s="430">
        <f>'2A'!F57+'2B'!F57</f>
        <v>2575</v>
      </c>
      <c r="G57" s="429">
        <f>'2A'!G57+'2B'!G57</f>
        <v>55403</v>
      </c>
      <c r="H57" s="429">
        <f>'2A'!H57+'2B'!H57</f>
        <v>48420</v>
      </c>
      <c r="I57" s="429">
        <f>'2A'!I57+'2B'!I57</f>
        <v>13519</v>
      </c>
      <c r="J57" s="429">
        <f>'2A'!J57+'2B'!J57</f>
        <v>12321</v>
      </c>
      <c r="K57" s="429">
        <f>'2A'!K57+'2B'!K57</f>
        <v>6647</v>
      </c>
      <c r="L57" s="429">
        <f>'2A'!L57+'2B'!L57</f>
        <v>6306</v>
      </c>
      <c r="M57" s="429">
        <f>'2A'!M57+'2B'!M57</f>
        <v>5452</v>
      </c>
      <c r="N57" s="429">
        <f>'2A'!N57+'2B'!N57</f>
        <v>5324</v>
      </c>
      <c r="O57" s="429">
        <f>'2A'!O57+'2B'!O57</f>
        <v>5324</v>
      </c>
      <c r="P57" s="429">
        <f>'2A'!P57+'2B'!P57</f>
        <v>5472</v>
      </c>
      <c r="Q57" s="429">
        <f>'2A'!Q57+'2B'!Q57</f>
        <v>3600</v>
      </c>
      <c r="R57" s="429">
        <f>'2A'!R57+'2B'!R57</f>
        <v>3779</v>
      </c>
      <c r="S57" s="429">
        <f>'2A'!S57+'2B'!S57</f>
        <v>28914</v>
      </c>
      <c r="T57" s="511">
        <f>'2A'!T57+'2B'!T57</f>
        <v>34005</v>
      </c>
      <c r="U57" s="512">
        <f t="shared" si="0"/>
        <v>240160</v>
      </c>
      <c r="W57" s="105"/>
      <c r="X57" s="105"/>
    </row>
    <row r="58" spans="1:24" ht="10.5" customHeight="1" x14ac:dyDescent="0.2">
      <c r="A58" s="113"/>
      <c r="B58" s="96">
        <v>44</v>
      </c>
      <c r="C58" s="98"/>
      <c r="D58" s="98"/>
      <c r="E58" s="432">
        <f>'2A'!E58+'2B'!E58</f>
        <v>3103</v>
      </c>
      <c r="F58" s="434">
        <f>'2A'!F58+'2B'!F58</f>
        <v>2751</v>
      </c>
      <c r="G58" s="433">
        <f>'2A'!G58+'2B'!G58</f>
        <v>54288</v>
      </c>
      <c r="H58" s="433">
        <f>'2A'!H58+'2B'!H58</f>
        <v>48172</v>
      </c>
      <c r="I58" s="509">
        <f>'2A'!I58+'2B'!I58</f>
        <v>12972</v>
      </c>
      <c r="J58" s="509">
        <f>'2A'!J58+'2B'!J58</f>
        <v>12457</v>
      </c>
      <c r="K58" s="509">
        <f>'2A'!K58+'2B'!K58</f>
        <v>6562</v>
      </c>
      <c r="L58" s="509">
        <f>'2A'!L58+'2B'!L58</f>
        <v>6183</v>
      </c>
      <c r="M58" s="509">
        <f>'2A'!M58+'2B'!M58</f>
        <v>5404</v>
      </c>
      <c r="N58" s="509">
        <f>'2A'!N58+'2B'!N58</f>
        <v>5135</v>
      </c>
      <c r="O58" s="509">
        <f>'2A'!O58+'2B'!O58</f>
        <v>5196</v>
      </c>
      <c r="P58" s="509">
        <f>'2A'!P58+'2B'!P58</f>
        <v>5203</v>
      </c>
      <c r="Q58" s="509">
        <f>'2A'!Q58+'2B'!Q58</f>
        <v>3544</v>
      </c>
      <c r="R58" s="509">
        <f>'2A'!R58+'2B'!R58</f>
        <v>3549</v>
      </c>
      <c r="S58" s="509">
        <f>'2A'!S58+'2B'!S58</f>
        <v>29624</v>
      </c>
      <c r="T58" s="510">
        <f>'2A'!T58+'2B'!T58</f>
        <v>35416</v>
      </c>
      <c r="U58" s="431">
        <f t="shared" si="0"/>
        <v>239559</v>
      </c>
      <c r="W58" s="105"/>
      <c r="X58" s="105"/>
    </row>
    <row r="59" spans="1:24" ht="10.5" customHeight="1" x14ac:dyDescent="0.2">
      <c r="A59" s="106"/>
      <c r="B59" s="107">
        <v>45</v>
      </c>
      <c r="C59" s="108"/>
      <c r="D59" s="108"/>
      <c r="E59" s="428">
        <f>'2A'!E59+'2B'!E59</f>
        <v>3253</v>
      </c>
      <c r="F59" s="430">
        <f>'2A'!F59+'2B'!F59</f>
        <v>2655</v>
      </c>
      <c r="G59" s="429">
        <f>'2A'!G59+'2B'!G59</f>
        <v>53668</v>
      </c>
      <c r="H59" s="429">
        <f>'2A'!H59+'2B'!H59</f>
        <v>46877</v>
      </c>
      <c r="I59" s="429">
        <f>'2A'!I59+'2B'!I59</f>
        <v>12694</v>
      </c>
      <c r="J59" s="429">
        <f>'2A'!J59+'2B'!J59</f>
        <v>12267</v>
      </c>
      <c r="K59" s="429">
        <f>'2A'!K59+'2B'!K59</f>
        <v>6217</v>
      </c>
      <c r="L59" s="429">
        <f>'2A'!L59+'2B'!L59</f>
        <v>5864</v>
      </c>
      <c r="M59" s="429">
        <f>'2A'!M59+'2B'!M59</f>
        <v>5391</v>
      </c>
      <c r="N59" s="429">
        <f>'2A'!N59+'2B'!N59</f>
        <v>4961</v>
      </c>
      <c r="O59" s="429">
        <f>'2A'!O59+'2B'!O59</f>
        <v>5035</v>
      </c>
      <c r="P59" s="429">
        <f>'2A'!P59+'2B'!P59</f>
        <v>5070</v>
      </c>
      <c r="Q59" s="429">
        <f>'2A'!Q59+'2B'!Q59</f>
        <v>3422</v>
      </c>
      <c r="R59" s="429">
        <f>'2A'!R59+'2B'!R59</f>
        <v>3542</v>
      </c>
      <c r="S59" s="429">
        <f>'2A'!S59+'2B'!S59</f>
        <v>30677</v>
      </c>
      <c r="T59" s="511">
        <f>'2A'!T59+'2B'!T59</f>
        <v>36202</v>
      </c>
      <c r="U59" s="512">
        <f t="shared" si="0"/>
        <v>237795</v>
      </c>
      <c r="W59" s="105"/>
      <c r="X59" s="105"/>
    </row>
    <row r="60" spans="1:24" ht="10.5" customHeight="1" x14ac:dyDescent="0.2">
      <c r="A60" s="113"/>
      <c r="B60" s="96">
        <v>46</v>
      </c>
      <c r="C60" s="98"/>
      <c r="D60" s="98"/>
      <c r="E60" s="432">
        <f>'2A'!E60+'2B'!E60</f>
        <v>3203</v>
      </c>
      <c r="F60" s="434">
        <f>'2A'!F60+'2B'!F60</f>
        <v>2756</v>
      </c>
      <c r="G60" s="433">
        <f>'2A'!G60+'2B'!G60</f>
        <v>51380</v>
      </c>
      <c r="H60" s="433">
        <f>'2A'!H60+'2B'!H60</f>
        <v>45072</v>
      </c>
      <c r="I60" s="509">
        <f>'2A'!I60+'2B'!I60</f>
        <v>12123</v>
      </c>
      <c r="J60" s="509">
        <f>'2A'!J60+'2B'!J60</f>
        <v>11680</v>
      </c>
      <c r="K60" s="509">
        <f>'2A'!K60+'2B'!K60</f>
        <v>5966</v>
      </c>
      <c r="L60" s="509">
        <f>'2A'!L60+'2B'!L60</f>
        <v>5554</v>
      </c>
      <c r="M60" s="509">
        <f>'2A'!M60+'2B'!M60</f>
        <v>5008</v>
      </c>
      <c r="N60" s="509">
        <f>'2A'!N60+'2B'!N60</f>
        <v>4557</v>
      </c>
      <c r="O60" s="509">
        <f>'2A'!O60+'2B'!O60</f>
        <v>4909</v>
      </c>
      <c r="P60" s="509">
        <f>'2A'!P60+'2B'!P60</f>
        <v>4816</v>
      </c>
      <c r="Q60" s="509">
        <f>'2A'!Q60+'2B'!Q60</f>
        <v>3336</v>
      </c>
      <c r="R60" s="509">
        <f>'2A'!R60+'2B'!R60</f>
        <v>3165</v>
      </c>
      <c r="S60" s="509">
        <f>'2A'!S60+'2B'!S60</f>
        <v>30865</v>
      </c>
      <c r="T60" s="510">
        <f>'2A'!T60+'2B'!T60</f>
        <v>36205</v>
      </c>
      <c r="U60" s="431">
        <f t="shared" si="0"/>
        <v>230595</v>
      </c>
      <c r="W60" s="105"/>
      <c r="X60" s="105"/>
    </row>
    <row r="61" spans="1:24" ht="10.5" customHeight="1" x14ac:dyDescent="0.2">
      <c r="A61" s="106"/>
      <c r="B61" s="107">
        <v>47</v>
      </c>
      <c r="C61" s="108"/>
      <c r="D61" s="108"/>
      <c r="E61" s="428">
        <f>'2A'!E61+'2B'!E61</f>
        <v>3085</v>
      </c>
      <c r="F61" s="430">
        <f>'2A'!F61+'2B'!F61</f>
        <v>2851</v>
      </c>
      <c r="G61" s="429">
        <f>'2A'!G61+'2B'!G61</f>
        <v>49710</v>
      </c>
      <c r="H61" s="429">
        <f>'2A'!H61+'2B'!H61</f>
        <v>44249</v>
      </c>
      <c r="I61" s="429">
        <f>'2A'!I61+'2B'!I61</f>
        <v>11597</v>
      </c>
      <c r="J61" s="429">
        <f>'2A'!J61+'2B'!J61</f>
        <v>11313</v>
      </c>
      <c r="K61" s="429">
        <f>'2A'!K61+'2B'!K61</f>
        <v>5664</v>
      </c>
      <c r="L61" s="429">
        <f>'2A'!L61+'2B'!L61</f>
        <v>5397</v>
      </c>
      <c r="M61" s="429">
        <f>'2A'!M61+'2B'!M61</f>
        <v>4749</v>
      </c>
      <c r="N61" s="429">
        <f>'2A'!N61+'2B'!N61</f>
        <v>4646</v>
      </c>
      <c r="O61" s="429">
        <f>'2A'!O61+'2B'!O61</f>
        <v>4669</v>
      </c>
      <c r="P61" s="429">
        <f>'2A'!P61+'2B'!P61</f>
        <v>4743</v>
      </c>
      <c r="Q61" s="429">
        <f>'2A'!Q61+'2B'!Q61</f>
        <v>3048</v>
      </c>
      <c r="R61" s="429">
        <f>'2A'!R61+'2B'!R61</f>
        <v>3173</v>
      </c>
      <c r="S61" s="429">
        <f>'2A'!S61+'2B'!S61</f>
        <v>30697</v>
      </c>
      <c r="T61" s="511">
        <f>'2A'!T61+'2B'!T61</f>
        <v>37372</v>
      </c>
      <c r="U61" s="512">
        <f t="shared" si="0"/>
        <v>226963</v>
      </c>
      <c r="W61" s="105"/>
      <c r="X61" s="105"/>
    </row>
    <row r="62" spans="1:24" ht="10.5" customHeight="1" x14ac:dyDescent="0.2">
      <c r="A62" s="113"/>
      <c r="B62" s="96">
        <v>48</v>
      </c>
      <c r="C62" s="98"/>
      <c r="D62" s="98"/>
      <c r="E62" s="432">
        <f>'2A'!E62+'2B'!E62</f>
        <v>3264</v>
      </c>
      <c r="F62" s="434">
        <f>'2A'!F62+'2B'!F62</f>
        <v>2987</v>
      </c>
      <c r="G62" s="433">
        <f>'2A'!G62+'2B'!G62</f>
        <v>47313</v>
      </c>
      <c r="H62" s="433">
        <f>'2A'!H62+'2B'!H62</f>
        <v>43223</v>
      </c>
      <c r="I62" s="509">
        <f>'2A'!I62+'2B'!I62</f>
        <v>11027</v>
      </c>
      <c r="J62" s="509">
        <f>'2A'!J62+'2B'!J62</f>
        <v>11491</v>
      </c>
      <c r="K62" s="509">
        <f>'2A'!K62+'2B'!K62</f>
        <v>5259</v>
      </c>
      <c r="L62" s="509">
        <f>'2A'!L62+'2B'!L62</f>
        <v>5393</v>
      </c>
      <c r="M62" s="509">
        <f>'2A'!M62+'2B'!M62</f>
        <v>4468</v>
      </c>
      <c r="N62" s="509">
        <f>'2A'!N62+'2B'!N62</f>
        <v>4588</v>
      </c>
      <c r="O62" s="509">
        <f>'2A'!O62+'2B'!O62</f>
        <v>4320</v>
      </c>
      <c r="P62" s="509">
        <f>'2A'!P62+'2B'!P62</f>
        <v>4741</v>
      </c>
      <c r="Q62" s="509">
        <f>'2A'!Q62+'2B'!Q62</f>
        <v>2928</v>
      </c>
      <c r="R62" s="509">
        <f>'2A'!R62+'2B'!R62</f>
        <v>3083</v>
      </c>
      <c r="S62" s="509">
        <f>'2A'!S62+'2B'!S62</f>
        <v>31152</v>
      </c>
      <c r="T62" s="510">
        <f>'2A'!T62+'2B'!T62</f>
        <v>39358</v>
      </c>
      <c r="U62" s="431">
        <f t="shared" si="0"/>
        <v>224595</v>
      </c>
      <c r="W62" s="105"/>
      <c r="X62" s="105"/>
    </row>
    <row r="63" spans="1:24" ht="10.5" customHeight="1" x14ac:dyDescent="0.2">
      <c r="A63" s="106"/>
      <c r="B63" s="107">
        <v>49</v>
      </c>
      <c r="C63" s="108"/>
      <c r="D63" s="108"/>
      <c r="E63" s="428">
        <f>'2A'!E63+'2B'!E63</f>
        <v>3189</v>
      </c>
      <c r="F63" s="430">
        <f>'2A'!F63+'2B'!F63</f>
        <v>3299</v>
      </c>
      <c r="G63" s="429">
        <f>'2A'!G63+'2B'!G63</f>
        <v>45593</v>
      </c>
      <c r="H63" s="429">
        <f>'2A'!H63+'2B'!H63</f>
        <v>42208</v>
      </c>
      <c r="I63" s="429">
        <f>'2A'!I63+'2B'!I63</f>
        <v>10603</v>
      </c>
      <c r="J63" s="429">
        <f>'2A'!J63+'2B'!J63</f>
        <v>11238</v>
      </c>
      <c r="K63" s="429">
        <f>'2A'!K63+'2B'!K63</f>
        <v>4990</v>
      </c>
      <c r="L63" s="429">
        <f>'2A'!L63+'2B'!L63</f>
        <v>5261</v>
      </c>
      <c r="M63" s="429">
        <f>'2A'!M63+'2B'!M63</f>
        <v>4197</v>
      </c>
      <c r="N63" s="429">
        <f>'2A'!N63+'2B'!N63</f>
        <v>4363</v>
      </c>
      <c r="O63" s="429">
        <f>'2A'!O63+'2B'!O63</f>
        <v>4124</v>
      </c>
      <c r="P63" s="429">
        <f>'2A'!P63+'2B'!P63</f>
        <v>4772</v>
      </c>
      <c r="Q63" s="429">
        <f>'2A'!Q63+'2B'!Q63</f>
        <v>2833</v>
      </c>
      <c r="R63" s="429">
        <f>'2A'!R63+'2B'!R63</f>
        <v>2986</v>
      </c>
      <c r="S63" s="429">
        <f>'2A'!S63+'2B'!S63</f>
        <v>30741</v>
      </c>
      <c r="T63" s="511">
        <f>'2A'!T63+'2B'!T63</f>
        <v>40544</v>
      </c>
      <c r="U63" s="512">
        <f t="shared" si="0"/>
        <v>220941</v>
      </c>
      <c r="W63" s="105"/>
      <c r="X63" s="105"/>
    </row>
    <row r="64" spans="1:24" ht="10.5" customHeight="1" x14ac:dyDescent="0.2">
      <c r="A64" s="113"/>
      <c r="B64" s="96">
        <v>50</v>
      </c>
      <c r="C64" s="98"/>
      <c r="D64" s="98"/>
      <c r="E64" s="432">
        <f>'2A'!E64+'2B'!E64</f>
        <v>3155</v>
      </c>
      <c r="F64" s="434">
        <f>'2A'!F64+'2B'!F64</f>
        <v>3423</v>
      </c>
      <c r="G64" s="433">
        <f>'2A'!G64+'2B'!G64</f>
        <v>44407</v>
      </c>
      <c r="H64" s="433">
        <f>'2A'!H64+'2B'!H64</f>
        <v>41348</v>
      </c>
      <c r="I64" s="509">
        <f>'2A'!I64+'2B'!I64</f>
        <v>10533</v>
      </c>
      <c r="J64" s="509">
        <f>'2A'!J64+'2B'!J64</f>
        <v>11215</v>
      </c>
      <c r="K64" s="509">
        <f>'2A'!K64+'2B'!K64</f>
        <v>4822</v>
      </c>
      <c r="L64" s="509">
        <f>'2A'!L64+'2B'!L64</f>
        <v>5146</v>
      </c>
      <c r="M64" s="509">
        <f>'2A'!M64+'2B'!M64</f>
        <v>4069</v>
      </c>
      <c r="N64" s="509">
        <f>'2A'!N64+'2B'!N64</f>
        <v>4409</v>
      </c>
      <c r="O64" s="509">
        <f>'2A'!O64+'2B'!O64</f>
        <v>4114</v>
      </c>
      <c r="P64" s="509">
        <f>'2A'!P64+'2B'!P64</f>
        <v>4816</v>
      </c>
      <c r="Q64" s="509">
        <f>'2A'!Q64+'2B'!Q64</f>
        <v>2700</v>
      </c>
      <c r="R64" s="509">
        <f>'2A'!R64+'2B'!R64</f>
        <v>3065</v>
      </c>
      <c r="S64" s="509">
        <f>'2A'!S64+'2B'!S64</f>
        <v>31795</v>
      </c>
      <c r="T64" s="510">
        <f>'2A'!T64+'2B'!T64</f>
        <v>42491</v>
      </c>
      <c r="U64" s="431">
        <f t="shared" si="0"/>
        <v>221508</v>
      </c>
      <c r="W64" s="105"/>
      <c r="X64" s="105"/>
    </row>
    <row r="65" spans="1:24" ht="10.5" customHeight="1" x14ac:dyDescent="0.2">
      <c r="A65" s="106"/>
      <c r="B65" s="107">
        <v>51</v>
      </c>
      <c r="C65" s="108"/>
      <c r="D65" s="108"/>
      <c r="E65" s="428">
        <f>'2A'!E65+'2B'!E65</f>
        <v>3328</v>
      </c>
      <c r="F65" s="430">
        <f>'2A'!F65+'2B'!F65</f>
        <v>3655</v>
      </c>
      <c r="G65" s="429">
        <f>'2A'!G65+'2B'!G65</f>
        <v>42056</v>
      </c>
      <c r="H65" s="429">
        <f>'2A'!H65+'2B'!H65</f>
        <v>39793</v>
      </c>
      <c r="I65" s="429">
        <f>'2A'!I65+'2B'!I65</f>
        <v>10002</v>
      </c>
      <c r="J65" s="429">
        <f>'2A'!J65+'2B'!J65</f>
        <v>10977</v>
      </c>
      <c r="K65" s="429">
        <f>'2A'!K65+'2B'!K65</f>
        <v>4761</v>
      </c>
      <c r="L65" s="429">
        <f>'2A'!L65+'2B'!L65</f>
        <v>4995</v>
      </c>
      <c r="M65" s="429">
        <f>'2A'!M65+'2B'!M65</f>
        <v>4077</v>
      </c>
      <c r="N65" s="429">
        <f>'2A'!N65+'2B'!N65</f>
        <v>4359</v>
      </c>
      <c r="O65" s="429">
        <f>'2A'!O65+'2B'!O65</f>
        <v>3939</v>
      </c>
      <c r="P65" s="429">
        <f>'2A'!P65+'2B'!P65</f>
        <v>4895</v>
      </c>
      <c r="Q65" s="429">
        <f>'2A'!Q65+'2B'!Q65</f>
        <v>2655</v>
      </c>
      <c r="R65" s="429">
        <f>'2A'!R65+'2B'!R65</f>
        <v>2977</v>
      </c>
      <c r="S65" s="429">
        <f>'2A'!S65+'2B'!S65</f>
        <v>32700</v>
      </c>
      <c r="T65" s="511">
        <f>'2A'!T65+'2B'!T65</f>
        <v>44794</v>
      </c>
      <c r="U65" s="512">
        <f t="shared" si="0"/>
        <v>219963</v>
      </c>
      <c r="W65" s="105"/>
      <c r="X65" s="105"/>
    </row>
    <row r="66" spans="1:24" ht="10.5" customHeight="1" x14ac:dyDescent="0.2">
      <c r="A66" s="113"/>
      <c r="B66" s="96">
        <v>52</v>
      </c>
      <c r="C66" s="98"/>
      <c r="D66" s="98"/>
      <c r="E66" s="432">
        <f>'2A'!E66+'2B'!E66</f>
        <v>3480</v>
      </c>
      <c r="F66" s="434">
        <f>'2A'!F66+'2B'!F66</f>
        <v>4703</v>
      </c>
      <c r="G66" s="433">
        <f>'2A'!G66+'2B'!G66</f>
        <v>39621</v>
      </c>
      <c r="H66" s="433">
        <f>'2A'!H66+'2B'!H66</f>
        <v>37635</v>
      </c>
      <c r="I66" s="509">
        <f>'2A'!I66+'2B'!I66</f>
        <v>9600</v>
      </c>
      <c r="J66" s="509">
        <f>'2A'!J66+'2B'!J66</f>
        <v>10529</v>
      </c>
      <c r="K66" s="509">
        <f>'2A'!K66+'2B'!K66</f>
        <v>4666</v>
      </c>
      <c r="L66" s="509">
        <f>'2A'!L66+'2B'!L66</f>
        <v>4774</v>
      </c>
      <c r="M66" s="509">
        <f>'2A'!M66+'2B'!M66</f>
        <v>3980</v>
      </c>
      <c r="N66" s="509">
        <f>'2A'!N66+'2B'!N66</f>
        <v>4101</v>
      </c>
      <c r="O66" s="509">
        <f>'2A'!O66+'2B'!O66</f>
        <v>4011</v>
      </c>
      <c r="P66" s="509">
        <f>'2A'!P66+'2B'!P66</f>
        <v>4655</v>
      </c>
      <c r="Q66" s="509">
        <f>'2A'!Q66+'2B'!Q66</f>
        <v>2660</v>
      </c>
      <c r="R66" s="509">
        <f>'2A'!R66+'2B'!R66</f>
        <v>2790</v>
      </c>
      <c r="S66" s="509">
        <f>'2A'!S66+'2B'!S66</f>
        <v>33794</v>
      </c>
      <c r="T66" s="510">
        <f>'2A'!T66+'2B'!T66</f>
        <v>44009</v>
      </c>
      <c r="U66" s="431">
        <f t="shared" si="0"/>
        <v>215008</v>
      </c>
      <c r="W66" s="105"/>
      <c r="X66" s="105"/>
    </row>
    <row r="67" spans="1:24" ht="10.5" customHeight="1" x14ac:dyDescent="0.2">
      <c r="A67" s="106"/>
      <c r="B67" s="107">
        <v>53</v>
      </c>
      <c r="C67" s="108"/>
      <c r="D67" s="108"/>
      <c r="E67" s="428">
        <f>'2A'!E67+'2B'!E67</f>
        <v>3523</v>
      </c>
      <c r="F67" s="430">
        <f>'2A'!F67+'2B'!F67</f>
        <v>4270</v>
      </c>
      <c r="G67" s="429">
        <f>'2A'!G67+'2B'!G67</f>
        <v>39266</v>
      </c>
      <c r="H67" s="429">
        <f>'2A'!H67+'2B'!H67</f>
        <v>35988</v>
      </c>
      <c r="I67" s="429">
        <f>'2A'!I67+'2B'!I67</f>
        <v>9354</v>
      </c>
      <c r="J67" s="429">
        <f>'2A'!J67+'2B'!J67</f>
        <v>10549</v>
      </c>
      <c r="K67" s="429">
        <f>'2A'!K67+'2B'!K67</f>
        <v>4533</v>
      </c>
      <c r="L67" s="429">
        <f>'2A'!L67+'2B'!L67</f>
        <v>4833</v>
      </c>
      <c r="M67" s="429">
        <f>'2A'!M67+'2B'!M67</f>
        <v>3981</v>
      </c>
      <c r="N67" s="429">
        <f>'2A'!N67+'2B'!N67</f>
        <v>3885</v>
      </c>
      <c r="O67" s="429">
        <f>'2A'!O67+'2B'!O67</f>
        <v>3969</v>
      </c>
      <c r="P67" s="429">
        <f>'2A'!P67+'2B'!P67</f>
        <v>4302</v>
      </c>
      <c r="Q67" s="429">
        <f>'2A'!Q67+'2B'!Q67</f>
        <v>2575</v>
      </c>
      <c r="R67" s="429">
        <f>'2A'!R67+'2B'!R67</f>
        <v>2609</v>
      </c>
      <c r="S67" s="429">
        <f>'2A'!S67+'2B'!S67</f>
        <v>35229</v>
      </c>
      <c r="T67" s="511">
        <f>'2A'!T67+'2B'!T67</f>
        <v>42346</v>
      </c>
      <c r="U67" s="512">
        <f t="shared" si="0"/>
        <v>211212</v>
      </c>
      <c r="W67" s="105"/>
      <c r="X67" s="105"/>
    </row>
    <row r="68" spans="1:24" ht="10.5" customHeight="1" x14ac:dyDescent="0.2">
      <c r="A68" s="113"/>
      <c r="B68" s="96">
        <v>54</v>
      </c>
      <c r="C68" s="98"/>
      <c r="D68" s="98"/>
      <c r="E68" s="432">
        <f>'2A'!E68+'2B'!E68</f>
        <v>4052</v>
      </c>
      <c r="F68" s="434">
        <f>'2A'!F68+'2B'!F68</f>
        <v>3960</v>
      </c>
      <c r="G68" s="433">
        <f>'2A'!G68+'2B'!G68</f>
        <v>37460</v>
      </c>
      <c r="H68" s="433">
        <f>'2A'!H68+'2B'!H68</f>
        <v>34158</v>
      </c>
      <c r="I68" s="509">
        <f>'2A'!I68+'2B'!I68</f>
        <v>9023</v>
      </c>
      <c r="J68" s="509">
        <f>'2A'!J68+'2B'!J68</f>
        <v>10322</v>
      </c>
      <c r="K68" s="509">
        <f>'2A'!K68+'2B'!K68</f>
        <v>4184</v>
      </c>
      <c r="L68" s="509">
        <f>'2A'!L68+'2B'!L68</f>
        <v>4632</v>
      </c>
      <c r="M68" s="509">
        <f>'2A'!M68+'2B'!M68</f>
        <v>3592</v>
      </c>
      <c r="N68" s="509">
        <f>'2A'!N68+'2B'!N68</f>
        <v>3932</v>
      </c>
      <c r="O68" s="509">
        <f>'2A'!O68+'2B'!O68</f>
        <v>3610</v>
      </c>
      <c r="P68" s="509">
        <f>'2A'!P68+'2B'!P68</f>
        <v>4307</v>
      </c>
      <c r="Q68" s="509">
        <f>'2A'!Q68+'2B'!Q68</f>
        <v>2425</v>
      </c>
      <c r="R68" s="509">
        <f>'2A'!R68+'2B'!R68</f>
        <v>2474</v>
      </c>
      <c r="S68" s="509">
        <f>'2A'!S68+'2B'!S68</f>
        <v>33463</v>
      </c>
      <c r="T68" s="510">
        <f>'2A'!T68+'2B'!T68</f>
        <v>41455</v>
      </c>
      <c r="U68" s="431">
        <f t="shared" si="0"/>
        <v>203049</v>
      </c>
      <c r="W68" s="105"/>
      <c r="X68" s="105"/>
    </row>
    <row r="69" spans="1:24" ht="10.5" customHeight="1" x14ac:dyDescent="0.2">
      <c r="A69" s="106"/>
      <c r="B69" s="107">
        <v>55</v>
      </c>
      <c r="C69" s="108"/>
      <c r="D69" s="108"/>
      <c r="E69" s="428">
        <f>'2A'!E69+'2B'!E69</f>
        <v>3862</v>
      </c>
      <c r="F69" s="430">
        <f>'2A'!F69+'2B'!F69</f>
        <v>3723</v>
      </c>
      <c r="G69" s="429">
        <f>'2A'!G69+'2B'!G69</f>
        <v>36129</v>
      </c>
      <c r="H69" s="429">
        <f>'2A'!H69+'2B'!H69</f>
        <v>32383</v>
      </c>
      <c r="I69" s="429">
        <f>'2A'!I69+'2B'!I69</f>
        <v>8756</v>
      </c>
      <c r="J69" s="429">
        <f>'2A'!J69+'2B'!J69</f>
        <v>9768</v>
      </c>
      <c r="K69" s="429">
        <f>'2A'!K69+'2B'!K69</f>
        <v>4218</v>
      </c>
      <c r="L69" s="429">
        <f>'2A'!L69+'2B'!L69</f>
        <v>4151</v>
      </c>
      <c r="M69" s="429">
        <f>'2A'!M69+'2B'!M69</f>
        <v>3298</v>
      </c>
      <c r="N69" s="429">
        <f>'2A'!N69+'2B'!N69</f>
        <v>3532</v>
      </c>
      <c r="O69" s="429">
        <f>'2A'!O69+'2B'!O69</f>
        <v>3291</v>
      </c>
      <c r="P69" s="429">
        <f>'2A'!P69+'2B'!P69</f>
        <v>3793</v>
      </c>
      <c r="Q69" s="429">
        <f>'2A'!Q69+'2B'!Q69</f>
        <v>2156</v>
      </c>
      <c r="R69" s="429">
        <f>'2A'!R69+'2B'!R69</f>
        <v>2635</v>
      </c>
      <c r="S69" s="429">
        <f>'2A'!S69+'2B'!S69</f>
        <v>32070</v>
      </c>
      <c r="T69" s="511">
        <f>'2A'!T69+'2B'!T69</f>
        <v>39549</v>
      </c>
      <c r="U69" s="512">
        <f t="shared" si="0"/>
        <v>193314</v>
      </c>
      <c r="W69" s="105"/>
      <c r="X69" s="105"/>
    </row>
    <row r="70" spans="1:24" ht="10.5" customHeight="1" x14ac:dyDescent="0.2">
      <c r="A70" s="113"/>
      <c r="B70" s="96">
        <v>56</v>
      </c>
      <c r="C70" s="98"/>
      <c r="D70" s="98"/>
      <c r="E70" s="432">
        <f>'2A'!E70+'2B'!E70</f>
        <v>3779</v>
      </c>
      <c r="F70" s="434">
        <f>'2A'!F70+'2B'!F70</f>
        <v>3428</v>
      </c>
      <c r="G70" s="433">
        <f>'2A'!G70+'2B'!G70</f>
        <v>34210</v>
      </c>
      <c r="H70" s="433">
        <f>'2A'!H70+'2B'!H70</f>
        <v>30465</v>
      </c>
      <c r="I70" s="509">
        <f>'2A'!I70+'2B'!I70</f>
        <v>8139</v>
      </c>
      <c r="J70" s="509">
        <f>'2A'!J70+'2B'!J70</f>
        <v>9041</v>
      </c>
      <c r="K70" s="509">
        <f>'2A'!K70+'2B'!K70</f>
        <v>3965</v>
      </c>
      <c r="L70" s="509">
        <f>'2A'!L70+'2B'!L70</f>
        <v>3854</v>
      </c>
      <c r="M70" s="509">
        <f>'2A'!M70+'2B'!M70</f>
        <v>3160</v>
      </c>
      <c r="N70" s="509">
        <f>'2A'!N70+'2B'!N70</f>
        <v>3372</v>
      </c>
      <c r="O70" s="509">
        <f>'2A'!O70+'2B'!O70</f>
        <v>3334</v>
      </c>
      <c r="P70" s="509">
        <f>'2A'!P70+'2B'!P70</f>
        <v>3443</v>
      </c>
      <c r="Q70" s="509">
        <f>'2A'!Q70+'2B'!Q70</f>
        <v>2080</v>
      </c>
      <c r="R70" s="509">
        <f>'2A'!R70+'2B'!R70</f>
        <v>2361</v>
      </c>
      <c r="S70" s="509">
        <f>'2A'!S70+'2B'!S70</f>
        <v>31728</v>
      </c>
      <c r="T70" s="510">
        <f>'2A'!T70+'2B'!T70</f>
        <v>38253</v>
      </c>
      <c r="U70" s="431">
        <f t="shared" si="0"/>
        <v>184612</v>
      </c>
      <c r="W70" s="105"/>
      <c r="X70" s="105"/>
    </row>
    <row r="71" spans="1:24" ht="10.5" customHeight="1" x14ac:dyDescent="0.2">
      <c r="A71" s="106"/>
      <c r="B71" s="107">
        <v>57</v>
      </c>
      <c r="C71" s="108"/>
      <c r="D71" s="108"/>
      <c r="E71" s="428">
        <f>'2A'!E71+'2B'!E71</f>
        <v>3383</v>
      </c>
      <c r="F71" s="430">
        <f>'2A'!F71+'2B'!F71</f>
        <v>3123</v>
      </c>
      <c r="G71" s="429">
        <f>'2A'!G71+'2B'!G71</f>
        <v>31958</v>
      </c>
      <c r="H71" s="429">
        <f>'2A'!H71+'2B'!H71</f>
        <v>27469</v>
      </c>
      <c r="I71" s="429">
        <f>'2A'!I71+'2B'!I71</f>
        <v>7566</v>
      </c>
      <c r="J71" s="429">
        <f>'2A'!J71+'2B'!J71</f>
        <v>8466</v>
      </c>
      <c r="K71" s="429">
        <f>'2A'!K71+'2B'!K71</f>
        <v>3664</v>
      </c>
      <c r="L71" s="429">
        <f>'2A'!L71+'2B'!L71</f>
        <v>3551</v>
      </c>
      <c r="M71" s="429">
        <f>'2A'!M71+'2B'!M71</f>
        <v>2974</v>
      </c>
      <c r="N71" s="429">
        <f>'2A'!N71+'2B'!N71</f>
        <v>3087</v>
      </c>
      <c r="O71" s="429">
        <f>'2A'!O71+'2B'!O71</f>
        <v>3033</v>
      </c>
      <c r="P71" s="429">
        <f>'2A'!P71+'2B'!P71</f>
        <v>3135</v>
      </c>
      <c r="Q71" s="429">
        <f>'2A'!Q71+'2B'!Q71</f>
        <v>2102</v>
      </c>
      <c r="R71" s="429">
        <f>'2A'!R71+'2B'!R71</f>
        <v>2158</v>
      </c>
      <c r="S71" s="429">
        <f>'2A'!S71+'2B'!S71</f>
        <v>30119</v>
      </c>
      <c r="T71" s="511">
        <f>'2A'!T71+'2B'!T71</f>
        <v>35004</v>
      </c>
      <c r="U71" s="512">
        <f t="shared" si="0"/>
        <v>170792</v>
      </c>
      <c r="W71" s="105"/>
      <c r="X71" s="105"/>
    </row>
    <row r="72" spans="1:24" ht="10.5" customHeight="1" x14ac:dyDescent="0.2">
      <c r="A72" s="113"/>
      <c r="B72" s="96">
        <v>58</v>
      </c>
      <c r="C72" s="98"/>
      <c r="D72" s="98"/>
      <c r="E72" s="432">
        <f>'2A'!E72+'2B'!E72</f>
        <v>3258</v>
      </c>
      <c r="F72" s="434">
        <f>'2A'!F72+'2B'!F72</f>
        <v>2869</v>
      </c>
      <c r="G72" s="433">
        <f>'2A'!G72+'2B'!G72</f>
        <v>29186</v>
      </c>
      <c r="H72" s="433">
        <f>'2A'!H72+'2B'!H72</f>
        <v>24932</v>
      </c>
      <c r="I72" s="509">
        <f>'2A'!I72+'2B'!I72</f>
        <v>6900</v>
      </c>
      <c r="J72" s="509">
        <f>'2A'!J72+'2B'!J72</f>
        <v>8147</v>
      </c>
      <c r="K72" s="509">
        <f>'2A'!K72+'2B'!K72</f>
        <v>3245</v>
      </c>
      <c r="L72" s="509">
        <f>'2A'!L72+'2B'!L72</f>
        <v>3039</v>
      </c>
      <c r="M72" s="509">
        <f>'2A'!M72+'2B'!M72</f>
        <v>2704</v>
      </c>
      <c r="N72" s="509">
        <f>'2A'!N72+'2B'!N72</f>
        <v>2682</v>
      </c>
      <c r="O72" s="509">
        <f>'2A'!O72+'2B'!O72</f>
        <v>2636</v>
      </c>
      <c r="P72" s="509">
        <f>'2A'!P72+'2B'!P72</f>
        <v>2729</v>
      </c>
      <c r="Q72" s="509">
        <f>'2A'!Q72+'2B'!Q72</f>
        <v>1811</v>
      </c>
      <c r="R72" s="509">
        <f>'2A'!R72+'2B'!R72</f>
        <v>1975</v>
      </c>
      <c r="S72" s="509">
        <f>'2A'!S72+'2B'!S72</f>
        <v>27881</v>
      </c>
      <c r="T72" s="510">
        <f>'2A'!T72+'2B'!T72</f>
        <v>31645</v>
      </c>
      <c r="U72" s="431">
        <f t="shared" si="0"/>
        <v>155639</v>
      </c>
      <c r="W72" s="105"/>
      <c r="X72" s="105"/>
    </row>
    <row r="73" spans="1:24" ht="10.5" customHeight="1" x14ac:dyDescent="0.2">
      <c r="A73" s="106"/>
      <c r="B73" s="107">
        <v>59</v>
      </c>
      <c r="C73" s="108"/>
      <c r="D73" s="108"/>
      <c r="E73" s="428">
        <f>'2A'!E73+'2B'!E73</f>
        <v>3048</v>
      </c>
      <c r="F73" s="430">
        <f>'2A'!F73+'2B'!F73</f>
        <v>2568</v>
      </c>
      <c r="G73" s="429">
        <f>'2A'!G73+'2B'!G73</f>
        <v>27868</v>
      </c>
      <c r="H73" s="429">
        <f>'2A'!H73+'2B'!H73</f>
        <v>23689</v>
      </c>
      <c r="I73" s="429">
        <f>'2A'!I73+'2B'!I73</f>
        <v>6527</v>
      </c>
      <c r="J73" s="429">
        <f>'2A'!J73+'2B'!J73</f>
        <v>7492</v>
      </c>
      <c r="K73" s="429">
        <f>'2A'!K73+'2B'!K73</f>
        <v>2972</v>
      </c>
      <c r="L73" s="429">
        <f>'2A'!L73+'2B'!L73</f>
        <v>2802</v>
      </c>
      <c r="M73" s="429">
        <f>'2A'!M73+'2B'!M73</f>
        <v>2456</v>
      </c>
      <c r="N73" s="429">
        <f>'2A'!N73+'2B'!N73</f>
        <v>2402</v>
      </c>
      <c r="O73" s="429">
        <f>'2A'!O73+'2B'!O73</f>
        <v>2349</v>
      </c>
      <c r="P73" s="429">
        <f>'2A'!P73+'2B'!P73</f>
        <v>2194</v>
      </c>
      <c r="Q73" s="429">
        <f>'2A'!Q73+'2B'!Q73</f>
        <v>1762</v>
      </c>
      <c r="R73" s="429">
        <f>'2A'!R73+'2B'!R73</f>
        <v>1809</v>
      </c>
      <c r="S73" s="429">
        <f>'2A'!S73+'2B'!S73</f>
        <v>26783</v>
      </c>
      <c r="T73" s="511">
        <f>'2A'!T73+'2B'!T73</f>
        <v>29373</v>
      </c>
      <c r="U73" s="512">
        <f t="shared" si="0"/>
        <v>146094</v>
      </c>
      <c r="W73" s="105"/>
      <c r="X73" s="105"/>
    </row>
    <row r="74" spans="1:24" ht="10.5" customHeight="1" x14ac:dyDescent="0.2">
      <c r="A74" s="113"/>
      <c r="B74" s="96">
        <v>60</v>
      </c>
      <c r="C74" s="98"/>
      <c r="D74" s="98"/>
      <c r="E74" s="432">
        <f>'2A'!E74+'2B'!E74</f>
        <v>2785</v>
      </c>
      <c r="F74" s="434">
        <f>'2A'!F74+'2B'!F74</f>
        <v>2234</v>
      </c>
      <c r="G74" s="433">
        <f>'2A'!G74+'2B'!G74</f>
        <v>26733</v>
      </c>
      <c r="H74" s="433">
        <f>'2A'!H74+'2B'!H74</f>
        <v>21365</v>
      </c>
      <c r="I74" s="509">
        <f>'2A'!I74+'2B'!I74</f>
        <v>6121</v>
      </c>
      <c r="J74" s="509">
        <f>'2A'!J74+'2B'!J74</f>
        <v>7126</v>
      </c>
      <c r="K74" s="509">
        <f>'2A'!K74+'2B'!K74</f>
        <v>2695</v>
      </c>
      <c r="L74" s="509">
        <f>'2A'!L74+'2B'!L74</f>
        <v>2358</v>
      </c>
      <c r="M74" s="509">
        <f>'2A'!M74+'2B'!M74</f>
        <v>2318</v>
      </c>
      <c r="N74" s="509">
        <f>'2A'!N74+'2B'!N74</f>
        <v>2042</v>
      </c>
      <c r="O74" s="509">
        <f>'2A'!O74+'2B'!O74</f>
        <v>2008</v>
      </c>
      <c r="P74" s="509">
        <f>'2A'!P74+'2B'!P74</f>
        <v>1887</v>
      </c>
      <c r="Q74" s="509">
        <f>'2A'!Q74+'2B'!Q74</f>
        <v>1543</v>
      </c>
      <c r="R74" s="509">
        <f>'2A'!R74+'2B'!R74</f>
        <v>1519</v>
      </c>
      <c r="S74" s="509">
        <f>'2A'!S74+'2B'!S74</f>
        <v>24506</v>
      </c>
      <c r="T74" s="510">
        <f>'2A'!T74+'2B'!T74</f>
        <v>26068</v>
      </c>
      <c r="U74" s="431">
        <f t="shared" si="0"/>
        <v>133308</v>
      </c>
      <c r="W74" s="105"/>
      <c r="X74" s="105"/>
    </row>
    <row r="75" spans="1:24" ht="10.5" customHeight="1" x14ac:dyDescent="0.2">
      <c r="A75" s="106"/>
      <c r="B75" s="107">
        <v>61</v>
      </c>
      <c r="C75" s="108"/>
      <c r="D75" s="108"/>
      <c r="E75" s="428">
        <f>'2A'!E75+'2B'!E75</f>
        <v>2668</v>
      </c>
      <c r="F75" s="430">
        <f>'2A'!F75+'2B'!F75</f>
        <v>2088</v>
      </c>
      <c r="G75" s="429">
        <f>'2A'!G75+'2B'!G75</f>
        <v>24733</v>
      </c>
      <c r="H75" s="429">
        <f>'2A'!H75+'2B'!H75</f>
        <v>19855</v>
      </c>
      <c r="I75" s="429">
        <f>'2A'!I75+'2B'!I75</f>
        <v>5620</v>
      </c>
      <c r="J75" s="429">
        <f>'2A'!J75+'2B'!J75</f>
        <v>6927</v>
      </c>
      <c r="K75" s="429">
        <f>'2A'!K75+'2B'!K75</f>
        <v>2520</v>
      </c>
      <c r="L75" s="429">
        <f>'2A'!L75+'2B'!L75</f>
        <v>2337</v>
      </c>
      <c r="M75" s="429">
        <f>'2A'!M75+'2B'!M75</f>
        <v>2040</v>
      </c>
      <c r="N75" s="429">
        <f>'2A'!N75+'2B'!N75</f>
        <v>1956</v>
      </c>
      <c r="O75" s="429">
        <f>'2A'!O75+'2B'!O75</f>
        <v>1916</v>
      </c>
      <c r="P75" s="429">
        <f>'2A'!P75+'2B'!P75</f>
        <v>1781</v>
      </c>
      <c r="Q75" s="429">
        <f>'2A'!Q75+'2B'!Q75</f>
        <v>1451</v>
      </c>
      <c r="R75" s="429">
        <f>'2A'!R75+'2B'!R75</f>
        <v>1381</v>
      </c>
      <c r="S75" s="429">
        <f>'2A'!S75+'2B'!S75</f>
        <v>23117</v>
      </c>
      <c r="T75" s="511">
        <f>'2A'!T75+'2B'!T75</f>
        <v>23742</v>
      </c>
      <c r="U75" s="512">
        <f t="shared" si="0"/>
        <v>124132</v>
      </c>
      <c r="W75" s="105"/>
      <c r="X75" s="105"/>
    </row>
    <row r="76" spans="1:24" ht="10.5" customHeight="1" x14ac:dyDescent="0.2">
      <c r="A76" s="113"/>
      <c r="B76" s="96">
        <v>62</v>
      </c>
      <c r="C76" s="98"/>
      <c r="D76" s="98"/>
      <c r="E76" s="432">
        <f>'2A'!E76+'2B'!E76</f>
        <v>2600</v>
      </c>
      <c r="F76" s="434">
        <f>'2A'!F76+'2B'!F76</f>
        <v>2042</v>
      </c>
      <c r="G76" s="433">
        <f>'2A'!G76+'2B'!G76</f>
        <v>22282</v>
      </c>
      <c r="H76" s="433">
        <f>'2A'!H76+'2B'!H76</f>
        <v>17589</v>
      </c>
      <c r="I76" s="509">
        <f>'2A'!I76+'2B'!I76</f>
        <v>5087</v>
      </c>
      <c r="J76" s="509">
        <f>'2A'!J76+'2B'!J76</f>
        <v>6501</v>
      </c>
      <c r="K76" s="509">
        <f>'2A'!K76+'2B'!K76</f>
        <v>2305</v>
      </c>
      <c r="L76" s="509">
        <f>'2A'!L76+'2B'!L76</f>
        <v>2086</v>
      </c>
      <c r="M76" s="509">
        <f>'2A'!M76+'2B'!M76</f>
        <v>1862</v>
      </c>
      <c r="N76" s="509">
        <f>'2A'!N76+'2B'!N76</f>
        <v>1777</v>
      </c>
      <c r="O76" s="509">
        <f>'2A'!O76+'2B'!O76</f>
        <v>1687</v>
      </c>
      <c r="P76" s="509">
        <f>'2A'!P76+'2B'!P76</f>
        <v>1505</v>
      </c>
      <c r="Q76" s="509">
        <f>'2A'!Q76+'2B'!Q76</f>
        <v>1353</v>
      </c>
      <c r="R76" s="509">
        <f>'2A'!R76+'2B'!R76</f>
        <v>1339</v>
      </c>
      <c r="S76" s="509">
        <f>'2A'!S76+'2B'!S76</f>
        <v>21855</v>
      </c>
      <c r="T76" s="510">
        <f>'2A'!T76+'2B'!T76</f>
        <v>21960</v>
      </c>
      <c r="U76" s="431">
        <f t="shared" si="0"/>
        <v>113830</v>
      </c>
      <c r="W76" s="105"/>
      <c r="X76" s="105"/>
    </row>
    <row r="77" spans="1:24" ht="10.5" customHeight="1" x14ac:dyDescent="0.2">
      <c r="A77" s="106"/>
      <c r="B77" s="107">
        <v>63</v>
      </c>
      <c r="C77" s="108"/>
      <c r="D77" s="108"/>
      <c r="E77" s="428">
        <f>'2A'!E77+'2B'!E77</f>
        <v>2439</v>
      </c>
      <c r="F77" s="430">
        <f>'2A'!F77+'2B'!F77</f>
        <v>1693</v>
      </c>
      <c r="G77" s="429">
        <f>'2A'!G77+'2B'!G77</f>
        <v>19743</v>
      </c>
      <c r="H77" s="429">
        <f>'2A'!H77+'2B'!H77</f>
        <v>14895</v>
      </c>
      <c r="I77" s="429">
        <f>'2A'!I77+'2B'!I77</f>
        <v>8415</v>
      </c>
      <c r="J77" s="429">
        <f>'2A'!J77+'2B'!J77</f>
        <v>7603</v>
      </c>
      <c r="K77" s="429">
        <f>'2A'!K77+'2B'!K77</f>
        <v>2026</v>
      </c>
      <c r="L77" s="429">
        <f>'2A'!L77+'2B'!L77</f>
        <v>1709</v>
      </c>
      <c r="M77" s="429">
        <f>'2A'!M77+'2B'!M77</f>
        <v>1689</v>
      </c>
      <c r="N77" s="429">
        <f>'2A'!N77+'2B'!N77</f>
        <v>1575</v>
      </c>
      <c r="O77" s="429">
        <f>'2A'!O77+'2B'!O77</f>
        <v>1533</v>
      </c>
      <c r="P77" s="429">
        <f>'2A'!P77+'2B'!P77</f>
        <v>1362</v>
      </c>
      <c r="Q77" s="429">
        <f>'2A'!Q77+'2B'!Q77</f>
        <v>1179</v>
      </c>
      <c r="R77" s="429">
        <f>'2A'!R77+'2B'!R77</f>
        <v>1130</v>
      </c>
      <c r="S77" s="429">
        <f>'2A'!S77+'2B'!S77</f>
        <v>19804</v>
      </c>
      <c r="T77" s="511">
        <f>'2A'!T77+'2B'!T77</f>
        <v>19341</v>
      </c>
      <c r="U77" s="512">
        <f t="shared" si="0"/>
        <v>106136</v>
      </c>
      <c r="W77" s="105"/>
      <c r="X77" s="105"/>
    </row>
    <row r="78" spans="1:24" ht="10.5" customHeight="1" x14ac:dyDescent="0.2">
      <c r="A78" s="113"/>
      <c r="B78" s="96">
        <v>64</v>
      </c>
      <c r="C78" s="98"/>
      <c r="D78" s="98"/>
      <c r="E78" s="432">
        <f>'2A'!E78+'2B'!E78</f>
        <v>2303</v>
      </c>
      <c r="F78" s="434">
        <f>'2A'!F78+'2B'!F78</f>
        <v>1538</v>
      </c>
      <c r="G78" s="433">
        <f>'2A'!G78+'2B'!G78</f>
        <v>17149</v>
      </c>
      <c r="H78" s="433">
        <f>'2A'!H78+'2B'!H78</f>
        <v>13253</v>
      </c>
      <c r="I78" s="509">
        <f>'2A'!I78+'2B'!I78</f>
        <v>4074</v>
      </c>
      <c r="J78" s="509">
        <f>'2A'!J78+'2B'!J78</f>
        <v>5354</v>
      </c>
      <c r="K78" s="509">
        <f>'2A'!K78+'2B'!K78</f>
        <v>1759</v>
      </c>
      <c r="L78" s="509">
        <f>'2A'!L78+'2B'!L78</f>
        <v>1439</v>
      </c>
      <c r="M78" s="509">
        <f>'2A'!M78+'2B'!M78</f>
        <v>1465</v>
      </c>
      <c r="N78" s="509">
        <f>'2A'!N78+'2B'!N78</f>
        <v>1349</v>
      </c>
      <c r="O78" s="509">
        <f>'2A'!O78+'2B'!O78</f>
        <v>1373</v>
      </c>
      <c r="P78" s="509">
        <f>'2A'!P78+'2B'!P78</f>
        <v>1177</v>
      </c>
      <c r="Q78" s="509">
        <f>'2A'!Q78+'2B'!Q78</f>
        <v>1041</v>
      </c>
      <c r="R78" s="509">
        <f>'2A'!R78+'2B'!R78</f>
        <v>932</v>
      </c>
      <c r="S78" s="509">
        <f>'2A'!S78+'2B'!S78</f>
        <v>17813</v>
      </c>
      <c r="T78" s="510">
        <f>'2A'!T78+'2B'!T78</f>
        <v>17711</v>
      </c>
      <c r="U78" s="431">
        <f t="shared" si="0"/>
        <v>89730</v>
      </c>
      <c r="W78" s="105"/>
      <c r="X78" s="105"/>
    </row>
    <row r="79" spans="1:24" ht="10.5" customHeight="1" x14ac:dyDescent="0.2">
      <c r="A79" s="106"/>
      <c r="B79" s="107">
        <v>65</v>
      </c>
      <c r="C79" s="108"/>
      <c r="D79" s="108"/>
      <c r="E79" s="428">
        <f>'2A'!E79+'2B'!E79</f>
        <v>2140</v>
      </c>
      <c r="F79" s="430">
        <f>'2A'!F79+'2B'!F79</f>
        <v>1456</v>
      </c>
      <c r="G79" s="429">
        <f>'2A'!G79+'2B'!G79</f>
        <v>13850</v>
      </c>
      <c r="H79" s="429">
        <f>'2A'!H79+'2B'!H79</f>
        <v>10644</v>
      </c>
      <c r="I79" s="429">
        <f>'2A'!I79+'2B'!I79</f>
        <v>3515</v>
      </c>
      <c r="J79" s="429">
        <f>'2A'!J79+'2B'!J79</f>
        <v>4980</v>
      </c>
      <c r="K79" s="429">
        <f>'2A'!K79+'2B'!K79</f>
        <v>1535</v>
      </c>
      <c r="L79" s="429">
        <f>'2A'!L79+'2B'!L79</f>
        <v>1255</v>
      </c>
      <c r="M79" s="429">
        <f>'2A'!M79+'2B'!M79</f>
        <v>1217</v>
      </c>
      <c r="N79" s="429">
        <f>'2A'!N79+'2B'!N79</f>
        <v>964</v>
      </c>
      <c r="O79" s="429">
        <f>'2A'!O79+'2B'!O79</f>
        <v>1117</v>
      </c>
      <c r="P79" s="429">
        <f>'2A'!P79+'2B'!P79</f>
        <v>1014</v>
      </c>
      <c r="Q79" s="429">
        <f>'2A'!Q79+'2B'!Q79</f>
        <v>897</v>
      </c>
      <c r="R79" s="429">
        <f>'2A'!R79+'2B'!R79</f>
        <v>823</v>
      </c>
      <c r="S79" s="429">
        <f>'2A'!S79+'2B'!S79</f>
        <v>16590</v>
      </c>
      <c r="T79" s="514">
        <f>'2A'!T79+'2B'!T79</f>
        <v>15545</v>
      </c>
      <c r="U79" s="512">
        <f t="shared" ref="U79:U115" si="1">SUM(E79:T79)</f>
        <v>77542</v>
      </c>
      <c r="W79" s="105"/>
      <c r="X79" s="105"/>
    </row>
    <row r="80" spans="1:24" ht="10.5" customHeight="1" x14ac:dyDescent="0.2">
      <c r="A80" s="113"/>
      <c r="B80" s="96">
        <v>66</v>
      </c>
      <c r="C80" s="98"/>
      <c r="D80" s="98"/>
      <c r="E80" s="432">
        <f>'2A'!E80+'2B'!E80</f>
        <v>9687</v>
      </c>
      <c r="F80" s="434">
        <f>'2A'!F80+'2B'!F80</f>
        <v>1377</v>
      </c>
      <c r="G80" s="433">
        <f>'2A'!G80+'2B'!G80</f>
        <v>10166</v>
      </c>
      <c r="H80" s="433">
        <f>'2A'!H80+'2B'!H80</f>
        <v>7754</v>
      </c>
      <c r="I80" s="509">
        <f>'2A'!I80+'2B'!I80</f>
        <v>3000</v>
      </c>
      <c r="J80" s="509">
        <f>'2A'!J80+'2B'!J80</f>
        <v>4635</v>
      </c>
      <c r="K80" s="509">
        <f>'2A'!K80+'2B'!K80</f>
        <v>1212</v>
      </c>
      <c r="L80" s="509">
        <f>'2A'!L80+'2B'!L80</f>
        <v>1038</v>
      </c>
      <c r="M80" s="509">
        <f>'2A'!M80+'2B'!M80</f>
        <v>992</v>
      </c>
      <c r="N80" s="509">
        <f>'2A'!N80+'2B'!N80</f>
        <v>852</v>
      </c>
      <c r="O80" s="509">
        <f>'2A'!O80+'2B'!O80</f>
        <v>968</v>
      </c>
      <c r="P80" s="509">
        <f>'2A'!P80+'2B'!P80</f>
        <v>801</v>
      </c>
      <c r="Q80" s="509">
        <f>'2A'!Q80+'2B'!Q80</f>
        <v>695</v>
      </c>
      <c r="R80" s="509">
        <f>'2A'!R80+'2B'!R80</f>
        <v>658</v>
      </c>
      <c r="S80" s="509">
        <f>'2A'!S80+'2B'!S80</f>
        <v>15119</v>
      </c>
      <c r="T80" s="513">
        <f>'2A'!T80+'2B'!T80</f>
        <v>14034</v>
      </c>
      <c r="U80" s="431">
        <f t="shared" si="1"/>
        <v>72988</v>
      </c>
      <c r="W80" s="105"/>
      <c r="X80" s="105"/>
    </row>
    <row r="81" spans="1:24" ht="10.5" customHeight="1" thickBot="1" x14ac:dyDescent="0.25">
      <c r="A81" s="114"/>
      <c r="B81" s="115">
        <v>67</v>
      </c>
      <c r="C81" s="116"/>
      <c r="D81" s="116"/>
      <c r="E81" s="515">
        <f>'2A'!E81+'2B'!E81</f>
        <v>1931</v>
      </c>
      <c r="F81" s="516">
        <f>'2A'!F81+'2B'!F81</f>
        <v>1137</v>
      </c>
      <c r="G81" s="517">
        <f>'2A'!G81+'2B'!G81</f>
        <v>7040</v>
      </c>
      <c r="H81" s="517">
        <f>'2A'!H81+'2B'!H81</f>
        <v>5217</v>
      </c>
      <c r="I81" s="517">
        <f>'2A'!I81+'2B'!I81</f>
        <v>2576</v>
      </c>
      <c r="J81" s="517">
        <f>'2A'!J81+'2B'!J81</f>
        <v>4124</v>
      </c>
      <c r="K81" s="517">
        <f>'2A'!K81+'2B'!K81</f>
        <v>1186</v>
      </c>
      <c r="L81" s="517">
        <f>'2A'!L81+'2B'!L81</f>
        <v>889</v>
      </c>
      <c r="M81" s="517">
        <f>'2A'!M81+'2B'!M81</f>
        <v>955</v>
      </c>
      <c r="N81" s="517">
        <f>'2A'!N81+'2B'!N81</f>
        <v>729</v>
      </c>
      <c r="O81" s="517">
        <f>'2A'!O81+'2B'!O81</f>
        <v>778</v>
      </c>
      <c r="P81" s="517">
        <f>'2A'!P81+'2B'!P81</f>
        <v>694</v>
      </c>
      <c r="Q81" s="517">
        <f>'2A'!Q81+'2B'!Q81</f>
        <v>597</v>
      </c>
      <c r="R81" s="517">
        <f>'2A'!R81+'2B'!R81</f>
        <v>556</v>
      </c>
      <c r="S81" s="517">
        <f>'2A'!S81+'2B'!S81</f>
        <v>13899</v>
      </c>
      <c r="T81" s="518">
        <f>'2A'!T81+'2B'!T81</f>
        <v>12667</v>
      </c>
      <c r="U81" s="449">
        <f t="shared" si="1"/>
        <v>54975</v>
      </c>
      <c r="W81" s="105"/>
      <c r="X81" s="105"/>
    </row>
    <row r="82" spans="1:24" ht="10.5" customHeight="1" x14ac:dyDescent="0.2">
      <c r="A82" s="117"/>
      <c r="B82" s="118">
        <v>68</v>
      </c>
      <c r="C82" s="119"/>
      <c r="D82" s="119"/>
      <c r="E82" s="424">
        <f>'2A'!E82+'2B'!E82</f>
        <v>1852</v>
      </c>
      <c r="F82" s="426">
        <f>'2A'!F82+'2B'!F82</f>
        <v>1093</v>
      </c>
      <c r="G82" s="425">
        <f>'2A'!G82+'2B'!G82</f>
        <v>6081</v>
      </c>
      <c r="H82" s="425">
        <f>'2A'!H82+'2B'!H82</f>
        <v>4643</v>
      </c>
      <c r="I82" s="519">
        <f>'2A'!I82+'2B'!I82</f>
        <v>2092</v>
      </c>
      <c r="J82" s="519">
        <f>'2A'!J82+'2B'!J82</f>
        <v>3646</v>
      </c>
      <c r="K82" s="519">
        <f>'2A'!K82+'2B'!K82</f>
        <v>1041</v>
      </c>
      <c r="L82" s="519">
        <f>'2A'!L82+'2B'!L82</f>
        <v>778</v>
      </c>
      <c r="M82" s="519">
        <f>'2A'!M82+'2B'!M82</f>
        <v>843</v>
      </c>
      <c r="N82" s="519">
        <f>'2A'!N82+'2B'!N82</f>
        <v>666</v>
      </c>
      <c r="O82" s="519">
        <f>'2A'!O82+'2B'!O82</f>
        <v>726</v>
      </c>
      <c r="P82" s="519">
        <f>'2A'!P82+'2B'!P82</f>
        <v>661</v>
      </c>
      <c r="Q82" s="519">
        <f>'2A'!Q82+'2B'!Q82</f>
        <v>553</v>
      </c>
      <c r="R82" s="519">
        <f>'2A'!R82+'2B'!R82</f>
        <v>526</v>
      </c>
      <c r="S82" s="519">
        <f>'2A'!S82+'2B'!S82</f>
        <v>12076</v>
      </c>
      <c r="T82" s="510">
        <f>'2A'!T82+'2B'!T82</f>
        <v>11303</v>
      </c>
      <c r="U82" s="431">
        <f t="shared" si="1"/>
        <v>48580</v>
      </c>
      <c r="W82" s="105"/>
      <c r="X82" s="105"/>
    </row>
    <row r="83" spans="1:24" ht="10.5" customHeight="1" x14ac:dyDescent="0.2">
      <c r="A83" s="106"/>
      <c r="B83" s="107">
        <v>69</v>
      </c>
      <c r="C83" s="108"/>
      <c r="D83" s="108"/>
      <c r="E83" s="428">
        <f>'2A'!E83+'2B'!E83</f>
        <v>1857</v>
      </c>
      <c r="F83" s="430">
        <f>'2A'!F83+'2B'!F83</f>
        <v>925</v>
      </c>
      <c r="G83" s="429">
        <f>'2A'!G83+'2B'!G83</f>
        <v>5579</v>
      </c>
      <c r="H83" s="429">
        <f>'2A'!H83+'2B'!H83</f>
        <v>3811</v>
      </c>
      <c r="I83" s="429">
        <f>'2A'!I83+'2B'!I83</f>
        <v>1819</v>
      </c>
      <c r="J83" s="429">
        <f>'2A'!J83+'2B'!J83</f>
        <v>3511</v>
      </c>
      <c r="K83" s="429">
        <f>'2A'!K83+'2B'!K83</f>
        <v>924</v>
      </c>
      <c r="L83" s="429">
        <f>'2A'!L83+'2B'!L83</f>
        <v>657</v>
      </c>
      <c r="M83" s="429">
        <f>'2A'!M83+'2B'!M83</f>
        <v>702</v>
      </c>
      <c r="N83" s="429">
        <f>'2A'!N83+'2B'!N83</f>
        <v>617</v>
      </c>
      <c r="O83" s="429">
        <f>'2A'!O83+'2B'!O83</f>
        <v>691</v>
      </c>
      <c r="P83" s="429">
        <f>'2A'!P83+'2B'!P83</f>
        <v>564</v>
      </c>
      <c r="Q83" s="429">
        <f>'2A'!Q83+'2B'!Q83</f>
        <v>448</v>
      </c>
      <c r="R83" s="429">
        <f>'2A'!R83+'2B'!R83</f>
        <v>437</v>
      </c>
      <c r="S83" s="429">
        <f>'2A'!S83+'2B'!S83</f>
        <v>11264</v>
      </c>
      <c r="T83" s="511">
        <f>'2A'!T83+'2B'!T83</f>
        <v>10242</v>
      </c>
      <c r="U83" s="512">
        <f t="shared" si="1"/>
        <v>44048</v>
      </c>
      <c r="W83" s="105"/>
      <c r="X83" s="105"/>
    </row>
    <row r="84" spans="1:24" ht="10.5" customHeight="1" x14ac:dyDescent="0.2">
      <c r="A84" s="113"/>
      <c r="B84" s="96">
        <v>70</v>
      </c>
      <c r="C84" s="98"/>
      <c r="D84" s="98"/>
      <c r="E84" s="432">
        <f>'2A'!E84+'2B'!E84</f>
        <v>1747</v>
      </c>
      <c r="F84" s="434">
        <f>'2A'!F84+'2B'!F84</f>
        <v>879</v>
      </c>
      <c r="G84" s="433">
        <f>'2A'!G84+'2B'!G84</f>
        <v>4818</v>
      </c>
      <c r="H84" s="433">
        <f>'2A'!H84+'2B'!H84</f>
        <v>3029</v>
      </c>
      <c r="I84" s="509">
        <f>'2A'!I84+'2B'!I84</f>
        <v>1663</v>
      </c>
      <c r="J84" s="509">
        <f>'2A'!J84+'2B'!J84</f>
        <v>3130</v>
      </c>
      <c r="K84" s="509">
        <f>'2A'!K84+'2B'!K84</f>
        <v>769</v>
      </c>
      <c r="L84" s="509">
        <f>'2A'!L84+'2B'!L84</f>
        <v>541</v>
      </c>
      <c r="M84" s="509">
        <f>'2A'!M84+'2B'!M84</f>
        <v>657</v>
      </c>
      <c r="N84" s="509">
        <f>'2A'!N84+'2B'!N84</f>
        <v>507</v>
      </c>
      <c r="O84" s="509">
        <f>'2A'!O84+'2B'!O84</f>
        <v>578</v>
      </c>
      <c r="P84" s="509">
        <f>'2A'!P84+'2B'!P84</f>
        <v>455</v>
      </c>
      <c r="Q84" s="509">
        <f>'2A'!Q84+'2B'!Q84</f>
        <v>385</v>
      </c>
      <c r="R84" s="509">
        <f>'2A'!R84+'2B'!R84</f>
        <v>363</v>
      </c>
      <c r="S84" s="509">
        <f>'2A'!S84+'2B'!S84</f>
        <v>9666</v>
      </c>
      <c r="T84" s="510">
        <f>'2A'!T84+'2B'!T84</f>
        <v>8435</v>
      </c>
      <c r="U84" s="431">
        <f t="shared" si="1"/>
        <v>37622</v>
      </c>
      <c r="W84" s="105"/>
      <c r="X84" s="105"/>
    </row>
    <row r="85" spans="1:24" ht="10.5" customHeight="1" x14ac:dyDescent="0.2">
      <c r="A85" s="106"/>
      <c r="B85" s="107">
        <v>71</v>
      </c>
      <c r="C85" s="108"/>
      <c r="D85" s="108"/>
      <c r="E85" s="428">
        <f>'2A'!E85+'2B'!E85</f>
        <v>1709</v>
      </c>
      <c r="F85" s="430">
        <f>'2A'!F85+'2B'!F85</f>
        <v>773</v>
      </c>
      <c r="G85" s="429">
        <f>'2A'!G85+'2B'!G85</f>
        <v>3315</v>
      </c>
      <c r="H85" s="429">
        <f>'2A'!H85+'2B'!H85</f>
        <v>2174</v>
      </c>
      <c r="I85" s="429">
        <f>'2A'!I85+'2B'!I85</f>
        <v>1150</v>
      </c>
      <c r="J85" s="429">
        <f>'2A'!J85+'2B'!J85</f>
        <v>2903</v>
      </c>
      <c r="K85" s="429">
        <f>'2A'!K85+'2B'!K85</f>
        <v>686</v>
      </c>
      <c r="L85" s="429">
        <f>'2A'!L85+'2B'!L85</f>
        <v>520</v>
      </c>
      <c r="M85" s="429">
        <f>'2A'!M85+'2B'!M85</f>
        <v>526</v>
      </c>
      <c r="N85" s="429">
        <f>'2A'!N85+'2B'!N85</f>
        <v>421</v>
      </c>
      <c r="O85" s="429">
        <f>'2A'!O85+'2B'!O85</f>
        <v>455</v>
      </c>
      <c r="P85" s="429">
        <f>'2A'!P85+'2B'!P85</f>
        <v>420</v>
      </c>
      <c r="Q85" s="429">
        <f>'2A'!Q85+'2B'!Q85</f>
        <v>343</v>
      </c>
      <c r="R85" s="429">
        <f>'2A'!R85+'2B'!R85</f>
        <v>309</v>
      </c>
      <c r="S85" s="429">
        <f>'2A'!S85+'2B'!S85</f>
        <v>8599</v>
      </c>
      <c r="T85" s="511">
        <f>'2A'!T85+'2B'!T85</f>
        <v>7566</v>
      </c>
      <c r="U85" s="512">
        <f t="shared" si="1"/>
        <v>31869</v>
      </c>
      <c r="W85" s="105"/>
      <c r="X85" s="105"/>
    </row>
    <row r="86" spans="1:24" ht="10.5" customHeight="1" x14ac:dyDescent="0.2">
      <c r="A86" s="113"/>
      <c r="B86" s="96">
        <v>72</v>
      </c>
      <c r="C86" s="98"/>
      <c r="D86" s="98"/>
      <c r="E86" s="432">
        <f>'2A'!E86+'2B'!E86</f>
        <v>1764</v>
      </c>
      <c r="F86" s="434">
        <f>'2A'!F86+'2B'!F86</f>
        <v>682</v>
      </c>
      <c r="G86" s="433">
        <f>'2A'!G86+'2B'!G86</f>
        <v>2142</v>
      </c>
      <c r="H86" s="433">
        <f>'2A'!H86+'2B'!H86</f>
        <v>1558</v>
      </c>
      <c r="I86" s="509">
        <f>'2A'!I86+'2B'!I86</f>
        <v>689</v>
      </c>
      <c r="J86" s="509">
        <f>'2A'!J86+'2B'!J86</f>
        <v>2416</v>
      </c>
      <c r="K86" s="509">
        <f>'2A'!K86+'2B'!K86</f>
        <v>563</v>
      </c>
      <c r="L86" s="509">
        <f>'2A'!L86+'2B'!L86</f>
        <v>418</v>
      </c>
      <c r="M86" s="509">
        <f>'2A'!M86+'2B'!M86</f>
        <v>480</v>
      </c>
      <c r="N86" s="509">
        <f>'2A'!N86+'2B'!N86</f>
        <v>412</v>
      </c>
      <c r="O86" s="509">
        <f>'2A'!O86+'2B'!O86</f>
        <v>403</v>
      </c>
      <c r="P86" s="509">
        <f>'2A'!P86+'2B'!P86</f>
        <v>346</v>
      </c>
      <c r="Q86" s="509">
        <f>'2A'!Q86+'2B'!Q86</f>
        <v>307</v>
      </c>
      <c r="R86" s="509">
        <f>'2A'!R86+'2B'!R86</f>
        <v>269</v>
      </c>
      <c r="S86" s="509">
        <f>'2A'!S86+'2B'!S86</f>
        <v>7471</v>
      </c>
      <c r="T86" s="510">
        <f>'2A'!T86+'2B'!T86</f>
        <v>6446</v>
      </c>
      <c r="U86" s="431">
        <f t="shared" si="1"/>
        <v>26366</v>
      </c>
      <c r="W86" s="105"/>
      <c r="X86" s="105"/>
    </row>
    <row r="87" spans="1:24" ht="10.5" customHeight="1" x14ac:dyDescent="0.2">
      <c r="A87" s="106"/>
      <c r="B87" s="107">
        <v>73</v>
      </c>
      <c r="C87" s="108"/>
      <c r="D87" s="108"/>
      <c r="E87" s="428">
        <f>'2A'!E87+'2B'!E87</f>
        <v>1689</v>
      </c>
      <c r="F87" s="430">
        <f>'2A'!F87+'2B'!F87</f>
        <v>626</v>
      </c>
      <c r="G87" s="429">
        <f>'2A'!G87+'2B'!G87</f>
        <v>1861</v>
      </c>
      <c r="H87" s="429">
        <f>'2A'!H87+'2B'!H87</f>
        <v>1257</v>
      </c>
      <c r="I87" s="429">
        <f>'2A'!I87+'2B'!I87</f>
        <v>482</v>
      </c>
      <c r="J87" s="429">
        <f>'2A'!J87+'2B'!J87</f>
        <v>2118</v>
      </c>
      <c r="K87" s="429">
        <f>'2A'!K87+'2B'!K87</f>
        <v>221</v>
      </c>
      <c r="L87" s="429">
        <f>'2A'!L87+'2B'!L87</f>
        <v>187</v>
      </c>
      <c r="M87" s="429">
        <f>'2A'!M87+'2B'!M87</f>
        <v>391</v>
      </c>
      <c r="N87" s="429">
        <f>'2A'!N87+'2B'!N87</f>
        <v>305</v>
      </c>
      <c r="O87" s="429">
        <f>'2A'!O87+'2B'!O87</f>
        <v>388</v>
      </c>
      <c r="P87" s="429">
        <f>'2A'!P87+'2B'!P87</f>
        <v>301</v>
      </c>
      <c r="Q87" s="429">
        <f>'2A'!Q87+'2B'!Q87</f>
        <v>278</v>
      </c>
      <c r="R87" s="429">
        <f>'2A'!R87+'2B'!R87</f>
        <v>234</v>
      </c>
      <c r="S87" s="429">
        <f>'2A'!S87+'2B'!S87</f>
        <v>6941</v>
      </c>
      <c r="T87" s="511">
        <f>'2A'!T87+'2B'!T87</f>
        <v>5960</v>
      </c>
      <c r="U87" s="512">
        <f t="shared" si="1"/>
        <v>23239</v>
      </c>
      <c r="W87" s="105"/>
      <c r="X87" s="105"/>
    </row>
    <row r="88" spans="1:24" ht="10.5" customHeight="1" x14ac:dyDescent="0.2">
      <c r="A88" s="113"/>
      <c r="B88" s="96">
        <v>74</v>
      </c>
      <c r="C88" s="98"/>
      <c r="D88" s="98"/>
      <c r="E88" s="432">
        <f>'2A'!E88+'2B'!E88</f>
        <v>1576</v>
      </c>
      <c r="F88" s="434">
        <f>'2A'!F88+'2B'!F88</f>
        <v>578</v>
      </c>
      <c r="G88" s="433">
        <f>'2A'!G88+'2B'!G88</f>
        <v>1545</v>
      </c>
      <c r="H88" s="433">
        <f>'2A'!H88+'2B'!H88</f>
        <v>1050</v>
      </c>
      <c r="I88" s="509">
        <f>'2A'!I88+'2B'!I88</f>
        <v>403</v>
      </c>
      <c r="J88" s="509">
        <f>'2A'!J88+'2B'!J88</f>
        <v>1878</v>
      </c>
      <c r="K88" s="509">
        <f>'2A'!K88+'2B'!K88</f>
        <v>52</v>
      </c>
      <c r="L88" s="509">
        <f>'2A'!L88+'2B'!L88</f>
        <v>49</v>
      </c>
      <c r="M88" s="509">
        <f>'2A'!M88+'2B'!M88</f>
        <v>175</v>
      </c>
      <c r="N88" s="509">
        <f>'2A'!N88+'2B'!N88</f>
        <v>138</v>
      </c>
      <c r="O88" s="509">
        <f>'2A'!O88+'2B'!O88</f>
        <v>328</v>
      </c>
      <c r="P88" s="509">
        <f>'2A'!P88+'2B'!P88</f>
        <v>279</v>
      </c>
      <c r="Q88" s="509">
        <f>'2A'!Q88+'2B'!Q88</f>
        <v>251</v>
      </c>
      <c r="R88" s="509">
        <f>'2A'!R88+'2B'!R88</f>
        <v>194</v>
      </c>
      <c r="S88" s="509">
        <f>'2A'!S88+'2B'!S88</f>
        <v>6361</v>
      </c>
      <c r="T88" s="510">
        <f>'2A'!T88+'2B'!T88</f>
        <v>5308</v>
      </c>
      <c r="U88" s="431">
        <f t="shared" si="1"/>
        <v>20165</v>
      </c>
      <c r="W88" s="105"/>
      <c r="X88" s="105"/>
    </row>
    <row r="89" spans="1:24" ht="10.5" customHeight="1" x14ac:dyDescent="0.2">
      <c r="A89" s="106"/>
      <c r="B89" s="107">
        <v>75</v>
      </c>
      <c r="C89" s="108"/>
      <c r="D89" s="108"/>
      <c r="E89" s="428">
        <f>'2A'!E89+'2B'!E89</f>
        <v>1505</v>
      </c>
      <c r="F89" s="430">
        <f>'2A'!F89+'2B'!F89</f>
        <v>471</v>
      </c>
      <c r="G89" s="429">
        <f>'2A'!G89+'2B'!G89</f>
        <v>1283</v>
      </c>
      <c r="H89" s="429">
        <f>'2A'!H89+'2B'!H89</f>
        <v>797</v>
      </c>
      <c r="I89" s="429">
        <f>'2A'!I89+'2B'!I89</f>
        <v>351</v>
      </c>
      <c r="J89" s="429">
        <f>'2A'!J89+'2B'!J89</f>
        <v>1698</v>
      </c>
      <c r="K89" s="429">
        <f>'2A'!K89+'2B'!K89</f>
        <v>61</v>
      </c>
      <c r="L89" s="429">
        <f>'2A'!L89+'2B'!L89</f>
        <v>49</v>
      </c>
      <c r="M89" s="429">
        <f>'2A'!M89+'2B'!M89</f>
        <v>69</v>
      </c>
      <c r="N89" s="429">
        <f>'2A'!N89+'2B'!N89</f>
        <v>59</v>
      </c>
      <c r="O89" s="429">
        <f>'2A'!O89+'2B'!O89</f>
        <v>144</v>
      </c>
      <c r="P89" s="429">
        <f>'2A'!P89+'2B'!P89</f>
        <v>114</v>
      </c>
      <c r="Q89" s="429">
        <f>'2A'!Q89+'2B'!Q89</f>
        <v>206</v>
      </c>
      <c r="R89" s="429">
        <f>'2A'!R89+'2B'!R89</f>
        <v>158</v>
      </c>
      <c r="S89" s="429">
        <f>'2A'!S89+'2B'!S89</f>
        <v>5508</v>
      </c>
      <c r="T89" s="511">
        <f>'2A'!T89+'2B'!T89</f>
        <v>4318</v>
      </c>
      <c r="U89" s="512">
        <f t="shared" si="1"/>
        <v>16791</v>
      </c>
      <c r="W89" s="105"/>
      <c r="X89" s="105"/>
    </row>
    <row r="90" spans="1:24" ht="10.5" customHeight="1" x14ac:dyDescent="0.2">
      <c r="A90" s="113"/>
      <c r="B90" s="96">
        <v>76</v>
      </c>
      <c r="C90" s="98"/>
      <c r="D90" s="98"/>
      <c r="E90" s="432">
        <f>'2A'!E90+'2B'!E90</f>
        <v>1549</v>
      </c>
      <c r="F90" s="434">
        <f>'2A'!F90+'2B'!F90</f>
        <v>403</v>
      </c>
      <c r="G90" s="433">
        <f>'2A'!G90+'2B'!G90</f>
        <v>1036</v>
      </c>
      <c r="H90" s="433">
        <f>'2A'!H90+'2B'!H90</f>
        <v>656</v>
      </c>
      <c r="I90" s="509">
        <f>'2A'!I90+'2B'!I90</f>
        <v>348</v>
      </c>
      <c r="J90" s="509">
        <f>'2A'!J90+'2B'!J90</f>
        <v>1544</v>
      </c>
      <c r="K90" s="509">
        <f>'2A'!K90+'2B'!K90</f>
        <v>44</v>
      </c>
      <c r="L90" s="509">
        <f>'2A'!L90+'2B'!L90</f>
        <v>41</v>
      </c>
      <c r="M90" s="509">
        <f>'2A'!M90+'2B'!M90</f>
        <v>45</v>
      </c>
      <c r="N90" s="509">
        <f>'2A'!N90+'2B'!N90</f>
        <v>38</v>
      </c>
      <c r="O90" s="509">
        <f>'2A'!O90+'2B'!O90</f>
        <v>38</v>
      </c>
      <c r="P90" s="509">
        <f>'2A'!P90+'2B'!P90</f>
        <v>17</v>
      </c>
      <c r="Q90" s="509">
        <f>'2A'!Q90+'2B'!Q90</f>
        <v>100</v>
      </c>
      <c r="R90" s="509">
        <f>'2A'!R90+'2B'!R90</f>
        <v>69</v>
      </c>
      <c r="S90" s="509">
        <f>'2A'!S90+'2B'!S90</f>
        <v>4650</v>
      </c>
      <c r="T90" s="510">
        <f>'2A'!T90+'2B'!T90</f>
        <v>3842</v>
      </c>
      <c r="U90" s="431">
        <f t="shared" si="1"/>
        <v>14420</v>
      </c>
      <c r="W90" s="105"/>
      <c r="X90" s="105"/>
    </row>
    <row r="91" spans="1:24" ht="10.5" customHeight="1" x14ac:dyDescent="0.2">
      <c r="A91" s="106"/>
      <c r="B91" s="107">
        <v>77</v>
      </c>
      <c r="C91" s="108"/>
      <c r="D91" s="108"/>
      <c r="E91" s="428">
        <f>'2A'!E91+'2B'!E91</f>
        <v>1434</v>
      </c>
      <c r="F91" s="430">
        <f>'2A'!F91+'2B'!F91</f>
        <v>352</v>
      </c>
      <c r="G91" s="429">
        <f>'2A'!G91+'2B'!G91</f>
        <v>795</v>
      </c>
      <c r="H91" s="429">
        <f>'2A'!H91+'2B'!H91</f>
        <v>511</v>
      </c>
      <c r="I91" s="429">
        <f>'2A'!I91+'2B'!I91</f>
        <v>244</v>
      </c>
      <c r="J91" s="429">
        <f>'2A'!J91+'2B'!J91</f>
        <v>1243</v>
      </c>
      <c r="K91" s="429">
        <f>'2A'!K91+'2B'!K91</f>
        <v>46</v>
      </c>
      <c r="L91" s="429">
        <f>'2A'!L91+'2B'!L91</f>
        <v>50</v>
      </c>
      <c r="M91" s="429">
        <f>'2A'!M91+'2B'!M91</f>
        <v>48</v>
      </c>
      <c r="N91" s="429">
        <f>'2A'!N91+'2B'!N91</f>
        <v>43</v>
      </c>
      <c r="O91" s="429">
        <f>'2A'!O91+'2B'!O91</f>
        <v>38</v>
      </c>
      <c r="P91" s="429">
        <f>'2A'!P91+'2B'!P91</f>
        <v>25</v>
      </c>
      <c r="Q91" s="429">
        <f>'2A'!Q91+'2B'!Q91</f>
        <v>27</v>
      </c>
      <c r="R91" s="429">
        <f>'2A'!R91+'2B'!R91</f>
        <v>8</v>
      </c>
      <c r="S91" s="429">
        <f>'2A'!S91+'2B'!S91</f>
        <v>3828</v>
      </c>
      <c r="T91" s="511">
        <f>'2A'!T91+'2B'!T91</f>
        <v>3151</v>
      </c>
      <c r="U91" s="512">
        <f t="shared" si="1"/>
        <v>11843</v>
      </c>
      <c r="W91" s="105"/>
      <c r="X91" s="105"/>
    </row>
    <row r="92" spans="1:24" ht="10.5" customHeight="1" x14ac:dyDescent="0.2">
      <c r="A92" s="113"/>
      <c r="B92" s="96">
        <v>78</v>
      </c>
      <c r="C92" s="98"/>
      <c r="D92" s="98"/>
      <c r="E92" s="432">
        <f>'2A'!E92+'2B'!E92</f>
        <v>1431</v>
      </c>
      <c r="F92" s="434">
        <f>'2A'!F92+'2B'!F92</f>
        <v>369</v>
      </c>
      <c r="G92" s="433">
        <f>'2A'!G92+'2B'!G92</f>
        <v>654</v>
      </c>
      <c r="H92" s="433">
        <f>'2A'!H92+'2B'!H92</f>
        <v>409</v>
      </c>
      <c r="I92" s="509">
        <f>'2A'!I92+'2B'!I92</f>
        <v>189</v>
      </c>
      <c r="J92" s="509">
        <f>'2A'!J92+'2B'!J92</f>
        <v>819</v>
      </c>
      <c r="K92" s="509">
        <f>'2A'!K92+'2B'!K92</f>
        <v>26</v>
      </c>
      <c r="L92" s="509">
        <f>'2A'!L92+'2B'!L92</f>
        <v>38</v>
      </c>
      <c r="M92" s="509">
        <f>'2A'!M92+'2B'!M92</f>
        <v>43</v>
      </c>
      <c r="N92" s="509">
        <f>'2A'!N92+'2B'!N92</f>
        <v>18</v>
      </c>
      <c r="O92" s="509">
        <f>'2A'!O92+'2B'!O92</f>
        <v>37</v>
      </c>
      <c r="P92" s="509">
        <f>'2A'!P92+'2B'!P92</f>
        <v>23</v>
      </c>
      <c r="Q92" s="509">
        <f>'2A'!Q92+'2B'!Q92</f>
        <v>11</v>
      </c>
      <c r="R92" s="509">
        <f>'2A'!R92+'2B'!R92</f>
        <v>8</v>
      </c>
      <c r="S92" s="509">
        <f>'2A'!S92+'2B'!S92</f>
        <v>3296</v>
      </c>
      <c r="T92" s="510">
        <f>'2A'!T92+'2B'!T92</f>
        <v>2614</v>
      </c>
      <c r="U92" s="431">
        <f t="shared" si="1"/>
        <v>9985</v>
      </c>
      <c r="W92" s="105"/>
      <c r="X92" s="105"/>
    </row>
    <row r="93" spans="1:24" ht="10.5" customHeight="1" x14ac:dyDescent="0.2">
      <c r="A93" s="106"/>
      <c r="B93" s="107">
        <v>79</v>
      </c>
      <c r="C93" s="108"/>
      <c r="D93" s="108"/>
      <c r="E93" s="428">
        <f>'2A'!E93+'2B'!E93</f>
        <v>1432</v>
      </c>
      <c r="F93" s="430">
        <f>'2A'!F93+'2B'!F93</f>
        <v>323</v>
      </c>
      <c r="G93" s="429">
        <f>'2A'!G93+'2B'!G93</f>
        <v>609</v>
      </c>
      <c r="H93" s="429">
        <f>'2A'!H93+'2B'!H93</f>
        <v>355</v>
      </c>
      <c r="I93" s="429">
        <f>'2A'!I93+'2B'!I93</f>
        <v>134</v>
      </c>
      <c r="J93" s="429">
        <f>'2A'!J93+'2B'!J93</f>
        <v>590</v>
      </c>
      <c r="K93" s="429">
        <f>'2A'!K93+'2B'!K93</f>
        <v>32</v>
      </c>
      <c r="L93" s="429">
        <f>'2A'!L93+'2B'!L93</f>
        <v>40</v>
      </c>
      <c r="M93" s="429">
        <f>'2A'!M93+'2B'!M93</f>
        <v>31</v>
      </c>
      <c r="N93" s="429">
        <f>'2A'!N93+'2B'!N93</f>
        <v>26</v>
      </c>
      <c r="O93" s="429">
        <f>'2A'!O93+'2B'!O93</f>
        <v>39</v>
      </c>
      <c r="P93" s="429">
        <f>'2A'!P93+'2B'!P93</f>
        <v>26</v>
      </c>
      <c r="Q93" s="429">
        <f>'2A'!Q93+'2B'!Q93</f>
        <v>10</v>
      </c>
      <c r="R93" s="429">
        <f>'2A'!R93+'2B'!R93</f>
        <v>10</v>
      </c>
      <c r="S93" s="429">
        <f>'2A'!S93+'2B'!S93</f>
        <v>2819</v>
      </c>
      <c r="T93" s="511">
        <f>'2A'!T93+'2B'!T93</f>
        <v>2212</v>
      </c>
      <c r="U93" s="512">
        <f t="shared" si="1"/>
        <v>8688</v>
      </c>
      <c r="W93" s="105"/>
      <c r="X93" s="105"/>
    </row>
    <row r="94" spans="1:24" ht="10.5" customHeight="1" x14ac:dyDescent="0.2">
      <c r="A94" s="113"/>
      <c r="B94" s="96">
        <v>80</v>
      </c>
      <c r="C94" s="98"/>
      <c r="D94" s="98"/>
      <c r="E94" s="432">
        <f>'2A'!E94+'2B'!E94</f>
        <v>1408</v>
      </c>
      <c r="F94" s="434">
        <f>'2A'!F94+'2B'!F94</f>
        <v>284</v>
      </c>
      <c r="G94" s="433">
        <f>'2A'!G94+'2B'!G94</f>
        <v>470</v>
      </c>
      <c r="H94" s="433">
        <f>'2A'!H94+'2B'!H94</f>
        <v>292</v>
      </c>
      <c r="I94" s="509">
        <f>'2A'!I94+'2B'!I94</f>
        <v>96</v>
      </c>
      <c r="J94" s="509">
        <f>'2A'!J94+'2B'!J94</f>
        <v>429</v>
      </c>
      <c r="K94" s="509">
        <f>'2A'!K94+'2B'!K94</f>
        <v>40</v>
      </c>
      <c r="L94" s="509">
        <f>'2A'!L94+'2B'!L94</f>
        <v>23</v>
      </c>
      <c r="M94" s="509">
        <f>'2A'!M94+'2B'!M94</f>
        <v>37</v>
      </c>
      <c r="N94" s="509">
        <f>'2A'!N94+'2B'!N94</f>
        <v>14</v>
      </c>
      <c r="O94" s="509">
        <f>'2A'!O94+'2B'!O94</f>
        <v>21</v>
      </c>
      <c r="P94" s="509">
        <f>'2A'!P94+'2B'!P94</f>
        <v>25</v>
      </c>
      <c r="Q94" s="509">
        <f>'2A'!Q94+'2B'!Q94</f>
        <v>5</v>
      </c>
      <c r="R94" s="509">
        <f>'2A'!R94+'2B'!R94</f>
        <v>3</v>
      </c>
      <c r="S94" s="509">
        <f>'2A'!S94+'2B'!S94</f>
        <v>2564</v>
      </c>
      <c r="T94" s="510">
        <f>'2A'!T94+'2B'!T94</f>
        <v>1901</v>
      </c>
      <c r="U94" s="431">
        <f t="shared" si="1"/>
        <v>7612</v>
      </c>
      <c r="W94" s="105"/>
      <c r="X94" s="105"/>
    </row>
    <row r="95" spans="1:24" ht="10.5" customHeight="1" x14ac:dyDescent="0.2">
      <c r="A95" s="106"/>
      <c r="B95" s="107">
        <v>81</v>
      </c>
      <c r="C95" s="108"/>
      <c r="D95" s="108"/>
      <c r="E95" s="428">
        <f>'2A'!E95+'2B'!E95</f>
        <v>1383</v>
      </c>
      <c r="F95" s="430">
        <f>'2A'!F95+'2B'!F95</f>
        <v>270</v>
      </c>
      <c r="G95" s="429">
        <f>'2A'!G95+'2B'!G95</f>
        <v>369</v>
      </c>
      <c r="H95" s="429">
        <f>'2A'!H95+'2B'!H95</f>
        <v>273</v>
      </c>
      <c r="I95" s="429">
        <f>'2A'!I95+'2B'!I95</f>
        <v>77</v>
      </c>
      <c r="J95" s="429">
        <f>'2A'!J95+'2B'!J95</f>
        <v>324</v>
      </c>
      <c r="K95" s="429">
        <f>'2A'!K95+'2B'!K95</f>
        <v>24</v>
      </c>
      <c r="L95" s="429">
        <f>'2A'!L95+'2B'!L95</f>
        <v>33</v>
      </c>
      <c r="M95" s="429">
        <f>'2A'!M95+'2B'!M95</f>
        <v>27</v>
      </c>
      <c r="N95" s="429">
        <f>'2A'!N95+'2B'!N95</f>
        <v>31</v>
      </c>
      <c r="O95" s="429">
        <f>'2A'!O95+'2B'!O95</f>
        <v>23</v>
      </c>
      <c r="P95" s="429">
        <f>'2A'!P95+'2B'!P95</f>
        <v>25</v>
      </c>
      <c r="Q95" s="429">
        <f>'2A'!Q95+'2B'!Q95</f>
        <v>5</v>
      </c>
      <c r="R95" s="429">
        <f>'2A'!R95+'2B'!R95</f>
        <v>5</v>
      </c>
      <c r="S95" s="429">
        <f>'2A'!S95+'2B'!S95</f>
        <v>1989</v>
      </c>
      <c r="T95" s="511">
        <f>'2A'!T95+'2B'!T95</f>
        <v>1521</v>
      </c>
      <c r="U95" s="512">
        <f t="shared" si="1"/>
        <v>6379</v>
      </c>
      <c r="W95" s="105"/>
      <c r="X95" s="105"/>
    </row>
    <row r="96" spans="1:24" ht="10.5" customHeight="1" x14ac:dyDescent="0.2">
      <c r="A96" s="113"/>
      <c r="B96" s="96">
        <v>82</v>
      </c>
      <c r="C96" s="98"/>
      <c r="D96" s="98"/>
      <c r="E96" s="432">
        <f>'2A'!E96+'2B'!E96</f>
        <v>1142</v>
      </c>
      <c r="F96" s="434">
        <f>'2A'!F96+'2B'!F96</f>
        <v>198</v>
      </c>
      <c r="G96" s="433">
        <f>'2A'!G96+'2B'!G96</f>
        <v>383</v>
      </c>
      <c r="H96" s="433">
        <f>'2A'!H96+'2B'!H96</f>
        <v>272</v>
      </c>
      <c r="I96" s="509">
        <f>'2A'!I96+'2B'!I96</f>
        <v>48</v>
      </c>
      <c r="J96" s="509">
        <f>'2A'!J96+'2B'!J96</f>
        <v>159</v>
      </c>
      <c r="K96" s="509">
        <f>'2A'!K96+'2B'!K96</f>
        <v>37</v>
      </c>
      <c r="L96" s="509">
        <f>'2A'!L96+'2B'!L96</f>
        <v>24</v>
      </c>
      <c r="M96" s="509">
        <f>'2A'!M96+'2B'!M96</f>
        <v>25</v>
      </c>
      <c r="N96" s="509">
        <f>'2A'!N96+'2B'!N96</f>
        <v>14</v>
      </c>
      <c r="O96" s="509">
        <f>'2A'!O96+'2B'!O96</f>
        <v>17</v>
      </c>
      <c r="P96" s="509">
        <f>'2A'!P96+'2B'!P96</f>
        <v>13</v>
      </c>
      <c r="Q96" s="509">
        <f>'2A'!Q96+'2B'!Q96</f>
        <v>5</v>
      </c>
      <c r="R96" s="509">
        <f>'2A'!R96+'2B'!R96</f>
        <v>4</v>
      </c>
      <c r="S96" s="509">
        <f>'2A'!S96+'2B'!S96</f>
        <v>1515</v>
      </c>
      <c r="T96" s="510">
        <f>'2A'!T96+'2B'!T96</f>
        <v>1197</v>
      </c>
      <c r="U96" s="431">
        <f t="shared" si="1"/>
        <v>5053</v>
      </c>
      <c r="W96" s="105"/>
      <c r="X96" s="105"/>
    </row>
    <row r="97" spans="1:24" ht="10.5" customHeight="1" x14ac:dyDescent="0.2">
      <c r="A97" s="106"/>
      <c r="B97" s="107">
        <v>83</v>
      </c>
      <c r="C97" s="108"/>
      <c r="D97" s="108"/>
      <c r="E97" s="428">
        <f>'2A'!E97+'2B'!E97</f>
        <v>1219</v>
      </c>
      <c r="F97" s="430">
        <f>'2A'!F97+'2B'!F97</f>
        <v>202</v>
      </c>
      <c r="G97" s="429">
        <f>'2A'!G97+'2B'!G97</f>
        <v>309</v>
      </c>
      <c r="H97" s="429">
        <f>'2A'!H97+'2B'!H97</f>
        <v>237</v>
      </c>
      <c r="I97" s="429">
        <f>'2A'!I97+'2B'!I97</f>
        <v>24</v>
      </c>
      <c r="J97" s="429">
        <f>'2A'!J97+'2B'!J97</f>
        <v>85</v>
      </c>
      <c r="K97" s="429">
        <f>'2A'!K97+'2B'!K97</f>
        <v>29</v>
      </c>
      <c r="L97" s="429">
        <f>'2A'!L97+'2B'!L97</f>
        <v>11</v>
      </c>
      <c r="M97" s="429">
        <f>'2A'!M97+'2B'!M97</f>
        <v>21</v>
      </c>
      <c r="N97" s="429">
        <f>'2A'!N97+'2B'!N97</f>
        <v>21</v>
      </c>
      <c r="O97" s="429">
        <f>'2A'!O97+'2B'!O97</f>
        <v>19</v>
      </c>
      <c r="P97" s="429">
        <f>'2A'!P97+'2B'!P97</f>
        <v>21</v>
      </c>
      <c r="Q97" s="429">
        <f>'2A'!Q97+'2B'!Q97</f>
        <v>5</v>
      </c>
      <c r="R97" s="429">
        <f>'2A'!R97+'2B'!R97</f>
        <v>2</v>
      </c>
      <c r="S97" s="429">
        <f>'2A'!S97+'2B'!S97</f>
        <v>1302</v>
      </c>
      <c r="T97" s="511">
        <f>'2A'!T97+'2B'!T97</f>
        <v>1064</v>
      </c>
      <c r="U97" s="512">
        <f t="shared" si="1"/>
        <v>4571</v>
      </c>
      <c r="W97" s="105"/>
      <c r="X97" s="105"/>
    </row>
    <row r="98" spans="1:24" ht="10.5" customHeight="1" x14ac:dyDescent="0.2">
      <c r="A98" s="113"/>
      <c r="B98" s="96">
        <v>84</v>
      </c>
      <c r="C98" s="98"/>
      <c r="D98" s="98"/>
      <c r="E98" s="432">
        <f>'2A'!E98+'2B'!E98</f>
        <v>1235</v>
      </c>
      <c r="F98" s="434">
        <f>'2A'!F98+'2B'!F98</f>
        <v>169</v>
      </c>
      <c r="G98" s="433">
        <f>'2A'!G98+'2B'!G98</f>
        <v>221</v>
      </c>
      <c r="H98" s="433">
        <f>'2A'!H98+'2B'!H98</f>
        <v>171</v>
      </c>
      <c r="I98" s="509">
        <f>'2A'!I98+'2B'!I98</f>
        <v>24</v>
      </c>
      <c r="J98" s="509">
        <f>'2A'!J98+'2B'!J98</f>
        <v>32</v>
      </c>
      <c r="K98" s="509">
        <f>'2A'!K98+'2B'!K98</f>
        <v>20</v>
      </c>
      <c r="L98" s="509">
        <f>'2A'!L98+'2B'!L98</f>
        <v>15</v>
      </c>
      <c r="M98" s="509">
        <f>'2A'!M98+'2B'!M98</f>
        <v>18</v>
      </c>
      <c r="N98" s="509">
        <f>'2A'!N98+'2B'!N98</f>
        <v>14</v>
      </c>
      <c r="O98" s="509">
        <f>'2A'!O98+'2B'!O98</f>
        <v>14</v>
      </c>
      <c r="P98" s="509">
        <f>'2A'!P98+'2B'!P98</f>
        <v>11</v>
      </c>
      <c r="Q98" s="509">
        <f>'2A'!Q98+'2B'!Q98</f>
        <v>2</v>
      </c>
      <c r="R98" s="509">
        <f>'2A'!R98+'2B'!R98</f>
        <v>2</v>
      </c>
      <c r="S98" s="509">
        <f>'2A'!S98+'2B'!S98</f>
        <v>1110</v>
      </c>
      <c r="T98" s="510">
        <f>'2A'!T98+'2B'!T98</f>
        <v>886</v>
      </c>
      <c r="U98" s="431">
        <f t="shared" si="1"/>
        <v>3944</v>
      </c>
      <c r="W98" s="105"/>
      <c r="X98" s="105"/>
    </row>
    <row r="99" spans="1:24" ht="10.5" customHeight="1" x14ac:dyDescent="0.2">
      <c r="A99" s="106"/>
      <c r="B99" s="107">
        <v>85</v>
      </c>
      <c r="C99" s="108"/>
      <c r="D99" s="108"/>
      <c r="E99" s="428">
        <f>'2A'!E99+'2B'!E99</f>
        <v>1223</v>
      </c>
      <c r="F99" s="430">
        <f>'2A'!F99+'2B'!F99</f>
        <v>152</v>
      </c>
      <c r="G99" s="429">
        <f>'2A'!G99+'2B'!G99</f>
        <v>225</v>
      </c>
      <c r="H99" s="429">
        <f>'2A'!H99+'2B'!H99</f>
        <v>165</v>
      </c>
      <c r="I99" s="429">
        <f>'2A'!I99+'2B'!I99</f>
        <v>19</v>
      </c>
      <c r="J99" s="429">
        <f>'2A'!J99+'2B'!J99</f>
        <v>17</v>
      </c>
      <c r="K99" s="429">
        <f>'2A'!K99+'2B'!K99</f>
        <v>14</v>
      </c>
      <c r="L99" s="429">
        <f>'2A'!L99+'2B'!L99</f>
        <v>10</v>
      </c>
      <c r="M99" s="429">
        <f>'2A'!M99+'2B'!M99</f>
        <v>16</v>
      </c>
      <c r="N99" s="429">
        <f>'2A'!N99+'2B'!N99</f>
        <v>23</v>
      </c>
      <c r="O99" s="429">
        <f>'2A'!O99+'2B'!O99</f>
        <v>10</v>
      </c>
      <c r="P99" s="429">
        <f>'2A'!P99+'2B'!P99</f>
        <v>12</v>
      </c>
      <c r="Q99" s="429">
        <f>'2A'!Q99+'2B'!Q99</f>
        <v>2</v>
      </c>
      <c r="R99" s="429">
        <f>'2A'!R99+'2B'!R99</f>
        <v>2</v>
      </c>
      <c r="S99" s="429">
        <f>'2A'!S99+'2B'!S99</f>
        <v>932</v>
      </c>
      <c r="T99" s="511">
        <f>'2A'!T99+'2B'!T99</f>
        <v>725</v>
      </c>
      <c r="U99" s="512">
        <f t="shared" si="1"/>
        <v>3547</v>
      </c>
      <c r="W99" s="105"/>
      <c r="X99" s="105"/>
    </row>
    <row r="100" spans="1:24" ht="10.5" customHeight="1" x14ac:dyDescent="0.2">
      <c r="A100" s="113"/>
      <c r="B100" s="96">
        <v>86</v>
      </c>
      <c r="C100" s="98"/>
      <c r="D100" s="98"/>
      <c r="E100" s="432">
        <f>'2A'!E100+'2B'!E100</f>
        <v>1241</v>
      </c>
      <c r="F100" s="434">
        <f>'2A'!F100+'2B'!F100</f>
        <v>153</v>
      </c>
      <c r="G100" s="433">
        <f>'2A'!G100+'2B'!G100</f>
        <v>214</v>
      </c>
      <c r="H100" s="433">
        <f>'2A'!H100+'2B'!H100</f>
        <v>154</v>
      </c>
      <c r="I100" s="509">
        <f>'2A'!I100+'2B'!I100</f>
        <v>22</v>
      </c>
      <c r="J100" s="509">
        <f>'2A'!J100+'2B'!J100</f>
        <v>14</v>
      </c>
      <c r="K100" s="509">
        <f>'2A'!K100+'2B'!K100</f>
        <v>10</v>
      </c>
      <c r="L100" s="509">
        <f>'2A'!L100+'2B'!L100</f>
        <v>11</v>
      </c>
      <c r="M100" s="509">
        <f>'2A'!M100+'2B'!M100</f>
        <v>8</v>
      </c>
      <c r="N100" s="509">
        <f>'2A'!N100+'2B'!N100</f>
        <v>19</v>
      </c>
      <c r="O100" s="509">
        <f>'2A'!O100+'2B'!O100</f>
        <v>10</v>
      </c>
      <c r="P100" s="509">
        <f>'2A'!P100+'2B'!P100</f>
        <v>9</v>
      </c>
      <c r="Q100" s="509">
        <f>'2A'!Q100+'2B'!Q100</f>
        <v>1</v>
      </c>
      <c r="R100" s="509">
        <f>'2A'!R100+'2B'!R100</f>
        <v>1</v>
      </c>
      <c r="S100" s="509">
        <f>'2A'!S100+'2B'!S100</f>
        <v>761</v>
      </c>
      <c r="T100" s="510">
        <f>'2A'!T100+'2B'!T100</f>
        <v>666</v>
      </c>
      <c r="U100" s="431">
        <f t="shared" si="1"/>
        <v>3294</v>
      </c>
      <c r="W100" s="105"/>
      <c r="X100" s="105"/>
    </row>
    <row r="101" spans="1:24" ht="10.5" customHeight="1" x14ac:dyDescent="0.2">
      <c r="A101" s="106"/>
      <c r="B101" s="107">
        <v>87</v>
      </c>
      <c r="C101" s="108"/>
      <c r="D101" s="108"/>
      <c r="E101" s="428">
        <f>'2A'!E101+'2B'!E101</f>
        <v>1026</v>
      </c>
      <c r="F101" s="430">
        <f>'2A'!F101+'2B'!F101</f>
        <v>121</v>
      </c>
      <c r="G101" s="429">
        <f>'2A'!G101+'2B'!G101</f>
        <v>132</v>
      </c>
      <c r="H101" s="429">
        <f>'2A'!H101+'2B'!H101</f>
        <v>108</v>
      </c>
      <c r="I101" s="429">
        <f>'2A'!I101+'2B'!I101</f>
        <v>13</v>
      </c>
      <c r="J101" s="429">
        <f>'2A'!J101+'2B'!J101</f>
        <v>9</v>
      </c>
      <c r="K101" s="429">
        <f>'2A'!K101+'2B'!K101</f>
        <v>6</v>
      </c>
      <c r="L101" s="429">
        <f>'2A'!L101+'2B'!L101</f>
        <v>15</v>
      </c>
      <c r="M101" s="429">
        <f>'2A'!M101+'2B'!M101</f>
        <v>5</v>
      </c>
      <c r="N101" s="429">
        <f>'2A'!N101+'2B'!N101</f>
        <v>12</v>
      </c>
      <c r="O101" s="429">
        <f>'2A'!O101+'2B'!O101</f>
        <v>4</v>
      </c>
      <c r="P101" s="429">
        <f>'2A'!P101+'2B'!P101</f>
        <v>6</v>
      </c>
      <c r="Q101" s="429">
        <f>'2A'!Q101+'2B'!Q101</f>
        <v>0</v>
      </c>
      <c r="R101" s="429">
        <f>'2A'!R101+'2B'!R101</f>
        <v>1</v>
      </c>
      <c r="S101" s="429">
        <f>'2A'!S101+'2B'!S101</f>
        <v>654</v>
      </c>
      <c r="T101" s="511">
        <f>'2A'!T101+'2B'!T101</f>
        <v>564</v>
      </c>
      <c r="U101" s="512">
        <f t="shared" si="1"/>
        <v>2676</v>
      </c>
      <c r="W101" s="105"/>
      <c r="X101" s="105"/>
    </row>
    <row r="102" spans="1:24" ht="10.5" customHeight="1" x14ac:dyDescent="0.2">
      <c r="A102" s="113"/>
      <c r="B102" s="96">
        <v>88</v>
      </c>
      <c r="C102" s="98"/>
      <c r="D102" s="98"/>
      <c r="E102" s="432">
        <f>'2A'!E102+'2B'!E102</f>
        <v>1025</v>
      </c>
      <c r="F102" s="434">
        <f>'2A'!F102+'2B'!F102</f>
        <v>99</v>
      </c>
      <c r="G102" s="433">
        <f>'2A'!G102+'2B'!G102</f>
        <v>124</v>
      </c>
      <c r="H102" s="433">
        <f>'2A'!H102+'2B'!H102</f>
        <v>95</v>
      </c>
      <c r="I102" s="509">
        <f>'2A'!I102+'2B'!I102</f>
        <v>8</v>
      </c>
      <c r="J102" s="509">
        <f>'2A'!J102+'2B'!J102</f>
        <v>20</v>
      </c>
      <c r="K102" s="509">
        <f>'2A'!K102+'2B'!K102</f>
        <v>4</v>
      </c>
      <c r="L102" s="509">
        <f>'2A'!L102+'2B'!L102</f>
        <v>11</v>
      </c>
      <c r="M102" s="509">
        <f>'2A'!M102+'2B'!M102</f>
        <v>7</v>
      </c>
      <c r="N102" s="509">
        <f>'2A'!N102+'2B'!N102</f>
        <v>7</v>
      </c>
      <c r="O102" s="509">
        <f>'2A'!O102+'2B'!O102</f>
        <v>4</v>
      </c>
      <c r="P102" s="509">
        <f>'2A'!P102+'2B'!P102</f>
        <v>9</v>
      </c>
      <c r="Q102" s="509">
        <f>'2A'!Q102+'2B'!Q102</f>
        <v>1</v>
      </c>
      <c r="R102" s="509">
        <f>'2A'!R102+'2B'!R102</f>
        <v>2</v>
      </c>
      <c r="S102" s="509">
        <f>'2A'!S102+'2B'!S102</f>
        <v>561</v>
      </c>
      <c r="T102" s="510">
        <f>'2A'!T102+'2B'!T102</f>
        <v>457</v>
      </c>
      <c r="U102" s="431">
        <f t="shared" si="1"/>
        <v>2434</v>
      </c>
      <c r="W102" s="105"/>
      <c r="X102" s="105"/>
    </row>
    <row r="103" spans="1:24" ht="10.5" customHeight="1" x14ac:dyDescent="0.2">
      <c r="A103" s="106"/>
      <c r="B103" s="107">
        <v>89</v>
      </c>
      <c r="C103" s="108"/>
      <c r="D103" s="108"/>
      <c r="E103" s="428">
        <f>'2A'!E103+'2B'!E103</f>
        <v>924</v>
      </c>
      <c r="F103" s="430">
        <f>'2A'!F103+'2B'!F103</f>
        <v>76</v>
      </c>
      <c r="G103" s="429">
        <f>'2A'!G103+'2B'!G103</f>
        <v>111</v>
      </c>
      <c r="H103" s="429">
        <f>'2A'!H103+'2B'!H103</f>
        <v>89</v>
      </c>
      <c r="I103" s="429">
        <f>'2A'!I103+'2B'!I103</f>
        <v>7</v>
      </c>
      <c r="J103" s="429">
        <f>'2A'!J103+'2B'!J103</f>
        <v>14</v>
      </c>
      <c r="K103" s="429">
        <f>'2A'!K103+'2B'!K103</f>
        <v>7</v>
      </c>
      <c r="L103" s="429">
        <f>'2A'!L103+'2B'!L103</f>
        <v>2</v>
      </c>
      <c r="M103" s="429">
        <f>'2A'!M103+'2B'!M103</f>
        <v>8</v>
      </c>
      <c r="N103" s="429">
        <f>'2A'!N103+'2B'!N103</f>
        <v>6</v>
      </c>
      <c r="O103" s="429">
        <f>'2A'!O103+'2B'!O103</f>
        <v>9</v>
      </c>
      <c r="P103" s="429">
        <f>'2A'!P103+'2B'!P103</f>
        <v>1</v>
      </c>
      <c r="Q103" s="429">
        <f>'2A'!Q103+'2B'!Q103</f>
        <v>0</v>
      </c>
      <c r="R103" s="429">
        <f>'2A'!R103+'2B'!R103</f>
        <v>1</v>
      </c>
      <c r="S103" s="429">
        <f>'2A'!S103+'2B'!S103</f>
        <v>453</v>
      </c>
      <c r="T103" s="511">
        <f>'2A'!T103+'2B'!T103</f>
        <v>386</v>
      </c>
      <c r="U103" s="512">
        <f t="shared" si="1"/>
        <v>2094</v>
      </c>
      <c r="W103" s="105"/>
      <c r="X103" s="105"/>
    </row>
    <row r="104" spans="1:24" ht="10.5" customHeight="1" x14ac:dyDescent="0.2">
      <c r="A104" s="113"/>
      <c r="B104" s="96">
        <v>90</v>
      </c>
      <c r="C104" s="98"/>
      <c r="D104" s="98"/>
      <c r="E104" s="432">
        <f>'2A'!E104+'2B'!E104</f>
        <v>941</v>
      </c>
      <c r="F104" s="434">
        <f>'2A'!F104+'2B'!F104</f>
        <v>70</v>
      </c>
      <c r="G104" s="433">
        <f>'2A'!G104+'2B'!G104</f>
        <v>69</v>
      </c>
      <c r="H104" s="433">
        <f>'2A'!H104+'2B'!H104</f>
        <v>45</v>
      </c>
      <c r="I104" s="509">
        <f>'2A'!I104+'2B'!I104</f>
        <v>8</v>
      </c>
      <c r="J104" s="509">
        <f>'2A'!J104+'2B'!J104</f>
        <v>6</v>
      </c>
      <c r="K104" s="509">
        <f>'2A'!K104+'2B'!K104</f>
        <v>4</v>
      </c>
      <c r="L104" s="509">
        <f>'2A'!L104+'2B'!L104</f>
        <v>7</v>
      </c>
      <c r="M104" s="509">
        <f>'2A'!M104+'2B'!M104</f>
        <v>2</v>
      </c>
      <c r="N104" s="509">
        <f>'2A'!N104+'2B'!N104</f>
        <v>5</v>
      </c>
      <c r="O104" s="509">
        <f>'2A'!O104+'2B'!O104</f>
        <v>2</v>
      </c>
      <c r="P104" s="509">
        <f>'2A'!P104+'2B'!P104</f>
        <v>6</v>
      </c>
      <c r="Q104" s="509">
        <f>'2A'!Q104+'2B'!Q104</f>
        <v>1</v>
      </c>
      <c r="R104" s="509">
        <f>'2A'!R104+'2B'!R104</f>
        <v>0</v>
      </c>
      <c r="S104" s="509">
        <f>'2A'!S104+'2B'!S104</f>
        <v>420</v>
      </c>
      <c r="T104" s="510">
        <f>'2A'!T104+'2B'!T104</f>
        <v>293</v>
      </c>
      <c r="U104" s="431">
        <f t="shared" si="1"/>
        <v>1879</v>
      </c>
      <c r="W104" s="105"/>
      <c r="X104" s="105"/>
    </row>
    <row r="105" spans="1:24" ht="10.5" customHeight="1" x14ac:dyDescent="0.2">
      <c r="A105" s="106"/>
      <c r="B105" s="107">
        <v>91</v>
      </c>
      <c r="C105" s="108"/>
      <c r="D105" s="108"/>
      <c r="E105" s="428">
        <f>'2A'!E105+'2B'!E105</f>
        <v>855</v>
      </c>
      <c r="F105" s="430">
        <f>'2A'!F105+'2B'!F105</f>
        <v>66</v>
      </c>
      <c r="G105" s="429">
        <f>'2A'!G105+'2B'!G105</f>
        <v>64</v>
      </c>
      <c r="H105" s="429">
        <f>'2A'!H105+'2B'!H105</f>
        <v>60</v>
      </c>
      <c r="I105" s="429">
        <f>'2A'!I105+'2B'!I105</f>
        <v>4</v>
      </c>
      <c r="J105" s="429">
        <f>'2A'!J105+'2B'!J105</f>
        <v>3</v>
      </c>
      <c r="K105" s="429">
        <f>'2A'!K105+'2B'!K105</f>
        <v>3</v>
      </c>
      <c r="L105" s="429">
        <f>'2A'!L105+'2B'!L105</f>
        <v>7</v>
      </c>
      <c r="M105" s="429">
        <f>'2A'!M105+'2B'!M105</f>
        <v>4</v>
      </c>
      <c r="N105" s="429">
        <f>'2A'!N105+'2B'!N105</f>
        <v>4</v>
      </c>
      <c r="O105" s="429">
        <f>'2A'!O105+'2B'!O105</f>
        <v>6</v>
      </c>
      <c r="P105" s="429">
        <f>'2A'!P105+'2B'!P105</f>
        <v>4</v>
      </c>
      <c r="Q105" s="429">
        <f>'2A'!Q105+'2B'!Q105</f>
        <v>0</v>
      </c>
      <c r="R105" s="429">
        <f>'2A'!R105+'2B'!R105</f>
        <v>0</v>
      </c>
      <c r="S105" s="429">
        <f>'2A'!S105+'2B'!S105</f>
        <v>334</v>
      </c>
      <c r="T105" s="511">
        <f>'2A'!T105+'2B'!T105</f>
        <v>319</v>
      </c>
      <c r="U105" s="512">
        <f t="shared" si="1"/>
        <v>1733</v>
      </c>
      <c r="W105" s="105"/>
      <c r="X105" s="105"/>
    </row>
    <row r="106" spans="1:24" ht="10.5" customHeight="1" x14ac:dyDescent="0.2">
      <c r="A106" s="113"/>
      <c r="B106" s="96">
        <v>92</v>
      </c>
      <c r="C106" s="98"/>
      <c r="D106" s="98"/>
      <c r="E106" s="432">
        <f>'2A'!E106+'2B'!E106</f>
        <v>872</v>
      </c>
      <c r="F106" s="434">
        <f>'2A'!F106+'2B'!F106</f>
        <v>50</v>
      </c>
      <c r="G106" s="433">
        <f>'2A'!G106+'2B'!G106</f>
        <v>62</v>
      </c>
      <c r="H106" s="433">
        <f>'2A'!H106+'2B'!H106</f>
        <v>49</v>
      </c>
      <c r="I106" s="509">
        <f>'2A'!I106+'2B'!I106</f>
        <v>1</v>
      </c>
      <c r="J106" s="509">
        <f>'2A'!J106+'2B'!J106</f>
        <v>9</v>
      </c>
      <c r="K106" s="509">
        <f>'2A'!K106+'2B'!K106</f>
        <v>3</v>
      </c>
      <c r="L106" s="509">
        <f>'2A'!L106+'2B'!L106</f>
        <v>5</v>
      </c>
      <c r="M106" s="509">
        <f>'2A'!M106+'2B'!M106</f>
        <v>0</v>
      </c>
      <c r="N106" s="509">
        <f>'2A'!N106+'2B'!N106</f>
        <v>3</v>
      </c>
      <c r="O106" s="509">
        <f>'2A'!O106+'2B'!O106</f>
        <v>1</v>
      </c>
      <c r="P106" s="509">
        <f>'2A'!P106+'2B'!P106</f>
        <v>6</v>
      </c>
      <c r="Q106" s="509">
        <f>'2A'!Q106+'2B'!Q106</f>
        <v>0</v>
      </c>
      <c r="R106" s="509">
        <f>'2A'!R106+'2B'!R106</f>
        <v>0</v>
      </c>
      <c r="S106" s="509">
        <f>'2A'!S106+'2B'!S106</f>
        <v>262</v>
      </c>
      <c r="T106" s="510">
        <f>'2A'!T106+'2B'!T106</f>
        <v>243</v>
      </c>
      <c r="U106" s="431">
        <f t="shared" si="1"/>
        <v>1566</v>
      </c>
      <c r="W106" s="105"/>
      <c r="X106" s="105"/>
    </row>
    <row r="107" spans="1:24" ht="10.5" customHeight="1" x14ac:dyDescent="0.2">
      <c r="A107" s="106"/>
      <c r="B107" s="107">
        <v>93</v>
      </c>
      <c r="C107" s="108"/>
      <c r="D107" s="108"/>
      <c r="E107" s="428">
        <f>'2A'!E107+'2B'!E107</f>
        <v>860</v>
      </c>
      <c r="F107" s="430">
        <f>'2A'!F107+'2B'!F107</f>
        <v>48</v>
      </c>
      <c r="G107" s="429">
        <f>'2A'!G107+'2B'!G107</f>
        <v>47</v>
      </c>
      <c r="H107" s="429">
        <f>'2A'!H107+'2B'!H107</f>
        <v>50</v>
      </c>
      <c r="I107" s="429">
        <f>'2A'!I107+'2B'!I107</f>
        <v>0</v>
      </c>
      <c r="J107" s="429">
        <f>'2A'!J107+'2B'!J107</f>
        <v>3</v>
      </c>
      <c r="K107" s="429">
        <f>'2A'!K107+'2B'!K107</f>
        <v>2</v>
      </c>
      <c r="L107" s="429">
        <f>'2A'!L107+'2B'!L107</f>
        <v>0</v>
      </c>
      <c r="M107" s="429">
        <f>'2A'!M107+'2B'!M107</f>
        <v>5</v>
      </c>
      <c r="N107" s="429">
        <f>'2A'!N107+'2B'!N107</f>
        <v>1</v>
      </c>
      <c r="O107" s="429">
        <f>'2A'!O107+'2B'!O107</f>
        <v>4</v>
      </c>
      <c r="P107" s="429">
        <f>'2A'!P107+'2B'!P107</f>
        <v>2</v>
      </c>
      <c r="Q107" s="429">
        <f>'2A'!Q107+'2B'!Q107</f>
        <v>0</v>
      </c>
      <c r="R107" s="429">
        <f>'2A'!R107+'2B'!R107</f>
        <v>0</v>
      </c>
      <c r="S107" s="429">
        <f>'2A'!S107+'2B'!S107</f>
        <v>214</v>
      </c>
      <c r="T107" s="511">
        <f>'2A'!T107+'2B'!T107</f>
        <v>192</v>
      </c>
      <c r="U107" s="512">
        <f t="shared" si="1"/>
        <v>1428</v>
      </c>
      <c r="W107" s="105"/>
      <c r="X107" s="105"/>
    </row>
    <row r="108" spans="1:24" ht="10.5" customHeight="1" x14ac:dyDescent="0.2">
      <c r="A108" s="113"/>
      <c r="B108" s="96">
        <v>94</v>
      </c>
      <c r="C108" s="98"/>
      <c r="D108" s="98"/>
      <c r="E108" s="432">
        <f>'2A'!E108+'2B'!E108</f>
        <v>853</v>
      </c>
      <c r="F108" s="434">
        <f>'2A'!F108+'2B'!F108</f>
        <v>48</v>
      </c>
      <c r="G108" s="433">
        <f>'2A'!G108+'2B'!G108</f>
        <v>29</v>
      </c>
      <c r="H108" s="433">
        <f>'2A'!H108+'2B'!H108</f>
        <v>32</v>
      </c>
      <c r="I108" s="509">
        <f>'2A'!I108+'2B'!I108</f>
        <v>3</v>
      </c>
      <c r="J108" s="509">
        <f>'2A'!J108+'2B'!J108</f>
        <v>1</v>
      </c>
      <c r="K108" s="509">
        <f>'2A'!K108+'2B'!K108</f>
        <v>0</v>
      </c>
      <c r="L108" s="509">
        <f>'2A'!L108+'2B'!L108</f>
        <v>0</v>
      </c>
      <c r="M108" s="509">
        <f>'2A'!M108+'2B'!M108</f>
        <v>1</v>
      </c>
      <c r="N108" s="509">
        <f>'2A'!N108+'2B'!N108</f>
        <v>0</v>
      </c>
      <c r="O108" s="509">
        <f>'2A'!O108+'2B'!O108</f>
        <v>7</v>
      </c>
      <c r="P108" s="509">
        <f>'2A'!P108+'2B'!P108</f>
        <v>1</v>
      </c>
      <c r="Q108" s="509">
        <f>'2A'!Q108+'2B'!Q108</f>
        <v>0</v>
      </c>
      <c r="R108" s="509">
        <f>'2A'!R108+'2B'!R108</f>
        <v>0</v>
      </c>
      <c r="S108" s="509">
        <f>'2A'!S108+'2B'!S108</f>
        <v>180</v>
      </c>
      <c r="T108" s="510">
        <f>'2A'!T108+'2B'!T108</f>
        <v>211</v>
      </c>
      <c r="U108" s="431">
        <f t="shared" si="1"/>
        <v>1366</v>
      </c>
      <c r="W108" s="105"/>
      <c r="X108" s="105"/>
    </row>
    <row r="109" spans="1:24" ht="10.5" customHeight="1" x14ac:dyDescent="0.2">
      <c r="A109" s="106"/>
      <c r="B109" s="107">
        <v>95</v>
      </c>
      <c r="C109" s="108"/>
      <c r="D109" s="108"/>
      <c r="E109" s="428">
        <f>'2A'!E109+'2B'!E109</f>
        <v>821</v>
      </c>
      <c r="F109" s="430">
        <f>'2A'!F109+'2B'!F109</f>
        <v>28</v>
      </c>
      <c r="G109" s="429">
        <f>'2A'!G109+'2B'!G109</f>
        <v>27</v>
      </c>
      <c r="H109" s="429">
        <f>'2A'!H109+'2B'!H109</f>
        <v>24</v>
      </c>
      <c r="I109" s="429">
        <f>'2A'!I109+'2B'!I109</f>
        <v>1</v>
      </c>
      <c r="J109" s="429">
        <f>'2A'!J109+'2B'!J109</f>
        <v>1</v>
      </c>
      <c r="K109" s="429">
        <f>'2A'!K109+'2B'!K109</f>
        <v>0</v>
      </c>
      <c r="L109" s="429">
        <f>'2A'!L109+'2B'!L109</f>
        <v>0</v>
      </c>
      <c r="M109" s="429">
        <f>'2A'!M109+'2B'!M109</f>
        <v>0</v>
      </c>
      <c r="N109" s="429">
        <f>'2A'!N109+'2B'!N109</f>
        <v>0</v>
      </c>
      <c r="O109" s="429">
        <f>'2A'!O109+'2B'!O109</f>
        <v>0</v>
      </c>
      <c r="P109" s="429">
        <f>'2A'!P109+'2B'!P109</f>
        <v>0</v>
      </c>
      <c r="Q109" s="429">
        <f>'2A'!Q109+'2B'!Q109</f>
        <v>0</v>
      </c>
      <c r="R109" s="429">
        <f>'2A'!R109+'2B'!R109</f>
        <v>0</v>
      </c>
      <c r="S109" s="429">
        <f>'2A'!S109+'2B'!S109</f>
        <v>128</v>
      </c>
      <c r="T109" s="511">
        <f>'2A'!T109+'2B'!T109</f>
        <v>118</v>
      </c>
      <c r="U109" s="512">
        <f t="shared" si="1"/>
        <v>1148</v>
      </c>
      <c r="W109" s="105"/>
      <c r="X109" s="105"/>
    </row>
    <row r="110" spans="1:24" ht="10.5" customHeight="1" x14ac:dyDescent="0.2">
      <c r="A110" s="113"/>
      <c r="B110" s="96">
        <v>96</v>
      </c>
      <c r="C110" s="98"/>
      <c r="D110" s="98"/>
      <c r="E110" s="432">
        <f>'2A'!E110+'2B'!E110</f>
        <v>379</v>
      </c>
      <c r="F110" s="434">
        <f>'2A'!F110+'2B'!F110</f>
        <v>27</v>
      </c>
      <c r="G110" s="433">
        <f>'2A'!G110+'2B'!G110</f>
        <v>18</v>
      </c>
      <c r="H110" s="433">
        <f>'2A'!H110+'2B'!H110</f>
        <v>7</v>
      </c>
      <c r="I110" s="509">
        <f>'2A'!I110+'2B'!I110</f>
        <v>0</v>
      </c>
      <c r="J110" s="509">
        <f>'2A'!J110+'2B'!J110</f>
        <v>1</v>
      </c>
      <c r="K110" s="509">
        <f>'2A'!K110+'2B'!K110</f>
        <v>0</v>
      </c>
      <c r="L110" s="509">
        <f>'2A'!L110+'2B'!L110</f>
        <v>0</v>
      </c>
      <c r="M110" s="509">
        <f>'2A'!M110+'2B'!M110</f>
        <v>0</v>
      </c>
      <c r="N110" s="509">
        <f>'2A'!N110+'2B'!N110</f>
        <v>0</v>
      </c>
      <c r="O110" s="509">
        <f>'2A'!O110+'2B'!O110</f>
        <v>2</v>
      </c>
      <c r="P110" s="509">
        <f>'2A'!P110+'2B'!P110</f>
        <v>0</v>
      </c>
      <c r="Q110" s="509">
        <f>'2A'!Q110+'2B'!Q110</f>
        <v>0</v>
      </c>
      <c r="R110" s="509">
        <f>'2A'!R110+'2B'!R110</f>
        <v>0</v>
      </c>
      <c r="S110" s="509">
        <f>'2A'!S110+'2B'!S110</f>
        <v>112</v>
      </c>
      <c r="T110" s="510">
        <f>'2A'!T110+'2B'!T110</f>
        <v>152</v>
      </c>
      <c r="U110" s="431">
        <f t="shared" si="1"/>
        <v>698</v>
      </c>
      <c r="W110" s="105"/>
      <c r="X110" s="105"/>
    </row>
    <row r="111" spans="1:24" ht="10.5" customHeight="1" x14ac:dyDescent="0.2">
      <c r="A111" s="106"/>
      <c r="B111" s="107">
        <v>97</v>
      </c>
      <c r="C111" s="108"/>
      <c r="D111" s="108"/>
      <c r="E111" s="428">
        <f>'2A'!E111+'2B'!E111</f>
        <v>354</v>
      </c>
      <c r="F111" s="430">
        <f>'2A'!F111+'2B'!F111</f>
        <v>24</v>
      </c>
      <c r="G111" s="429">
        <f>'2A'!G111+'2B'!G111</f>
        <v>18</v>
      </c>
      <c r="H111" s="429">
        <f>'2A'!H111+'2B'!H111</f>
        <v>16</v>
      </c>
      <c r="I111" s="429">
        <f>'2A'!I111+'2B'!I111</f>
        <v>0</v>
      </c>
      <c r="J111" s="429">
        <f>'2A'!J111+'2B'!J111</f>
        <v>1</v>
      </c>
      <c r="K111" s="429">
        <f>'2A'!K111+'2B'!K111</f>
        <v>0</v>
      </c>
      <c r="L111" s="429">
        <f>'2A'!L111+'2B'!L111</f>
        <v>0</v>
      </c>
      <c r="M111" s="429">
        <f>'2A'!M111+'2B'!M111</f>
        <v>0</v>
      </c>
      <c r="N111" s="429">
        <f>'2A'!N111+'2B'!N111</f>
        <v>0</v>
      </c>
      <c r="O111" s="429">
        <f>'2A'!O111+'2B'!O111</f>
        <v>0</v>
      </c>
      <c r="P111" s="429">
        <f>'2A'!P111+'2B'!P111</f>
        <v>0</v>
      </c>
      <c r="Q111" s="429">
        <f>'2A'!Q111+'2B'!Q111</f>
        <v>0</v>
      </c>
      <c r="R111" s="429">
        <f>'2A'!R111+'2B'!R111</f>
        <v>0</v>
      </c>
      <c r="S111" s="429">
        <f>'2A'!S111+'2B'!S111</f>
        <v>97</v>
      </c>
      <c r="T111" s="511">
        <f>'2A'!T111+'2B'!T111</f>
        <v>105</v>
      </c>
      <c r="U111" s="512">
        <f t="shared" si="1"/>
        <v>615</v>
      </c>
      <c r="W111" s="105"/>
      <c r="X111" s="105"/>
    </row>
    <row r="112" spans="1:24" ht="10.5" customHeight="1" x14ac:dyDescent="0.2">
      <c r="A112" s="113"/>
      <c r="B112" s="96">
        <v>98</v>
      </c>
      <c r="C112" s="98"/>
      <c r="D112" s="98"/>
      <c r="E112" s="432">
        <f>'2A'!E112+'2B'!E112</f>
        <v>345</v>
      </c>
      <c r="F112" s="434">
        <f>'2A'!F112+'2B'!F112</f>
        <v>23</v>
      </c>
      <c r="G112" s="433">
        <f>'2A'!G112+'2B'!G112</f>
        <v>13</v>
      </c>
      <c r="H112" s="433">
        <f>'2A'!H112+'2B'!H112</f>
        <v>7</v>
      </c>
      <c r="I112" s="509">
        <f>'2A'!I112+'2B'!I112</f>
        <v>0</v>
      </c>
      <c r="J112" s="509">
        <f>'2A'!J112+'2B'!J112</f>
        <v>0</v>
      </c>
      <c r="K112" s="509">
        <f>'2A'!K112+'2B'!K112</f>
        <v>0</v>
      </c>
      <c r="L112" s="509">
        <f>'2A'!L112+'2B'!L112</f>
        <v>0</v>
      </c>
      <c r="M112" s="509">
        <f>'2A'!M112+'2B'!M112</f>
        <v>0</v>
      </c>
      <c r="N112" s="509">
        <f>'2A'!N112+'2B'!N112</f>
        <v>0</v>
      </c>
      <c r="O112" s="509">
        <f>'2A'!O112+'2B'!O112</f>
        <v>0</v>
      </c>
      <c r="P112" s="509">
        <f>'2A'!P112+'2B'!P112</f>
        <v>0</v>
      </c>
      <c r="Q112" s="509">
        <f>'2A'!Q112+'2B'!Q112</f>
        <v>0</v>
      </c>
      <c r="R112" s="509">
        <f>'2A'!R112+'2B'!R112</f>
        <v>0</v>
      </c>
      <c r="S112" s="509">
        <f>'2A'!S112+'2B'!S112</f>
        <v>71</v>
      </c>
      <c r="T112" s="510">
        <f>'2A'!T112+'2B'!T112</f>
        <v>89</v>
      </c>
      <c r="U112" s="431">
        <f t="shared" si="1"/>
        <v>548</v>
      </c>
      <c r="W112" s="105"/>
      <c r="X112" s="105"/>
    </row>
    <row r="113" spans="1:24" ht="10.5" customHeight="1" x14ac:dyDescent="0.2">
      <c r="A113" s="106"/>
      <c r="B113" s="107">
        <v>99</v>
      </c>
      <c r="C113" s="108"/>
      <c r="D113" s="108"/>
      <c r="E113" s="428">
        <f>'2A'!E113+'2B'!E113</f>
        <v>148</v>
      </c>
      <c r="F113" s="430">
        <f>'2A'!F113+'2B'!F113</f>
        <v>4</v>
      </c>
      <c r="G113" s="429">
        <f>'2A'!G113+'2B'!G113</f>
        <v>5</v>
      </c>
      <c r="H113" s="429">
        <f>'2A'!H113+'2B'!H113</f>
        <v>7</v>
      </c>
      <c r="I113" s="429">
        <f>'2A'!I113+'2B'!I113</f>
        <v>0</v>
      </c>
      <c r="J113" s="429">
        <f>'2A'!J113+'2B'!J113</f>
        <v>0</v>
      </c>
      <c r="K113" s="429">
        <f>'2A'!K113+'2B'!K113</f>
        <v>0</v>
      </c>
      <c r="L113" s="429">
        <f>'2A'!L113+'2B'!L113</f>
        <v>0</v>
      </c>
      <c r="M113" s="429">
        <f>'2A'!M113+'2B'!M113</f>
        <v>0</v>
      </c>
      <c r="N113" s="429">
        <f>'2A'!N113+'2B'!N113</f>
        <v>0</v>
      </c>
      <c r="O113" s="429">
        <f>'2A'!O113+'2B'!O113</f>
        <v>0</v>
      </c>
      <c r="P113" s="429">
        <f>'2A'!P113+'2B'!P113</f>
        <v>0</v>
      </c>
      <c r="Q113" s="429">
        <f>'2A'!Q113+'2B'!Q113</f>
        <v>0</v>
      </c>
      <c r="R113" s="429">
        <f>'2A'!R113+'2B'!R113</f>
        <v>0</v>
      </c>
      <c r="S113" s="429">
        <f>'2A'!S113+'2B'!S113</f>
        <v>44</v>
      </c>
      <c r="T113" s="514">
        <f>'2A'!T113+'2B'!T113</f>
        <v>40</v>
      </c>
      <c r="U113" s="512">
        <f t="shared" si="1"/>
        <v>248</v>
      </c>
      <c r="W113" s="105"/>
      <c r="X113" s="105"/>
    </row>
    <row r="114" spans="1:24" ht="10.5" customHeight="1" x14ac:dyDescent="0.2">
      <c r="A114" s="95" t="s">
        <v>58</v>
      </c>
      <c r="B114" s="96">
        <v>100</v>
      </c>
      <c r="C114" s="97" t="s">
        <v>60</v>
      </c>
      <c r="D114" s="98"/>
      <c r="E114" s="432">
        <f>'2A'!E114+'2B'!E114</f>
        <v>27</v>
      </c>
      <c r="F114" s="436">
        <f>'2A'!F114+'2B'!F114</f>
        <v>8</v>
      </c>
      <c r="G114" s="432">
        <f>'2A'!G114+'2B'!G114</f>
        <v>14</v>
      </c>
      <c r="H114" s="437">
        <f>'2A'!H114+'2B'!H114</f>
        <v>5</v>
      </c>
      <c r="I114" s="520">
        <f>'2A'!I114+'2B'!I114</f>
        <v>0</v>
      </c>
      <c r="J114" s="520">
        <f>'2A'!J114+'2B'!J114</f>
        <v>0</v>
      </c>
      <c r="K114" s="520">
        <f>'2A'!K114+'2B'!K114</f>
        <v>0</v>
      </c>
      <c r="L114" s="520">
        <f>'2A'!L114+'2B'!L114</f>
        <v>0</v>
      </c>
      <c r="M114" s="520">
        <f>'2A'!M114+'2B'!M114</f>
        <v>0</v>
      </c>
      <c r="N114" s="520">
        <f>'2A'!N114+'2B'!N114</f>
        <v>2</v>
      </c>
      <c r="O114" s="520">
        <f>'2A'!O114+'2B'!O114</f>
        <v>0</v>
      </c>
      <c r="P114" s="520">
        <f>'2A'!P114+'2B'!P114</f>
        <v>0</v>
      </c>
      <c r="Q114" s="520">
        <f>'2A'!Q114+'2B'!Q114</f>
        <v>0</v>
      </c>
      <c r="R114" s="520">
        <f>'2A'!R114+'2B'!R114</f>
        <v>0</v>
      </c>
      <c r="S114" s="520">
        <f>'2A'!S114+'2B'!S114</f>
        <v>36</v>
      </c>
      <c r="T114" s="521">
        <f>'2A'!T114+'2B'!T114</f>
        <v>43</v>
      </c>
      <c r="U114" s="431">
        <f t="shared" si="1"/>
        <v>135</v>
      </c>
      <c r="W114" s="105"/>
      <c r="X114" s="105"/>
    </row>
    <row r="115" spans="1:24" ht="10.5" customHeight="1" thickBot="1" x14ac:dyDescent="0.25">
      <c r="A115" s="124" t="s">
        <v>9</v>
      </c>
      <c r="B115" s="116"/>
      <c r="C115" s="116"/>
      <c r="D115" s="116"/>
      <c r="E115" s="515">
        <f>SUM(E14:E114)</f>
        <v>150437</v>
      </c>
      <c r="F115" s="522">
        <f t="shared" ref="F115:T115" si="2">SUM(F14:F114)</f>
        <v>107272</v>
      </c>
      <c r="G115" s="515">
        <f t="shared" si="2"/>
        <v>1995903</v>
      </c>
      <c r="H115" s="523">
        <f t="shared" si="2"/>
        <v>1733292</v>
      </c>
      <c r="I115" s="523">
        <f t="shared" si="2"/>
        <v>452031</v>
      </c>
      <c r="J115" s="523">
        <f t="shared" si="2"/>
        <v>480657</v>
      </c>
      <c r="K115" s="523">
        <f t="shared" si="2"/>
        <v>216338</v>
      </c>
      <c r="L115" s="523">
        <f t="shared" si="2"/>
        <v>216816</v>
      </c>
      <c r="M115" s="523">
        <f t="shared" si="2"/>
        <v>173103</v>
      </c>
      <c r="N115" s="523">
        <f t="shared" si="2"/>
        <v>177406</v>
      </c>
      <c r="O115" s="523">
        <f t="shared" si="2"/>
        <v>160414</v>
      </c>
      <c r="P115" s="523">
        <f t="shared" si="2"/>
        <v>174564</v>
      </c>
      <c r="Q115" s="523">
        <f t="shared" si="2"/>
        <v>109572</v>
      </c>
      <c r="R115" s="523">
        <f t="shared" si="2"/>
        <v>121563</v>
      </c>
      <c r="S115" s="523">
        <f t="shared" si="2"/>
        <v>1026173</v>
      </c>
      <c r="T115" s="522">
        <f t="shared" si="2"/>
        <v>1183236</v>
      </c>
      <c r="U115" s="524">
        <f t="shared" si="1"/>
        <v>8478777</v>
      </c>
      <c r="W115" s="105"/>
      <c r="X115" s="105"/>
    </row>
    <row r="116" spans="1:24" ht="5.25" customHeight="1" x14ac:dyDescent="0.2">
      <c r="A116" s="119"/>
      <c r="B116" s="119"/>
      <c r="C116" s="119"/>
      <c r="D116" s="119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</row>
    <row r="117" spans="1:24" ht="11.1" customHeight="1" x14ac:dyDescent="0.2">
      <c r="A117" s="126"/>
      <c r="B117" s="98"/>
      <c r="C117" s="98"/>
      <c r="D117" s="98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  <c r="S117" s="127"/>
      <c r="T117" s="127"/>
      <c r="U117" s="127"/>
    </row>
    <row r="118" spans="1:24" ht="9" customHeight="1" x14ac:dyDescent="0.2">
      <c r="A118" s="73"/>
      <c r="B118" s="73"/>
      <c r="C118" s="73"/>
      <c r="D118" s="73"/>
    </row>
    <row r="119" spans="1:24" ht="16.5" customHeight="1" x14ac:dyDescent="0.2">
      <c r="A119" s="73"/>
      <c r="B119" s="73"/>
      <c r="C119" s="73"/>
      <c r="D119" s="128"/>
      <c r="E119" s="128"/>
      <c r="F119" s="128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28"/>
      <c r="V119" s="105"/>
      <c r="W119" s="105"/>
    </row>
    <row r="120" spans="1:24" ht="9" customHeight="1" x14ac:dyDescent="0.2">
      <c r="A120" s="73"/>
      <c r="B120" s="73"/>
      <c r="C120" s="73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83"/>
    </row>
    <row r="121" spans="1:24" ht="9" customHeight="1" x14ac:dyDescent="0.2">
      <c r="A121" s="73"/>
      <c r="B121" s="73"/>
      <c r="C121" s="73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83"/>
    </row>
    <row r="122" spans="1:24" ht="9" customHeight="1" x14ac:dyDescent="0.2">
      <c r="A122" s="73"/>
      <c r="B122" s="73"/>
      <c r="C122" s="73"/>
      <c r="D122" s="73"/>
    </row>
    <row r="123" spans="1:24" ht="9" customHeight="1" x14ac:dyDescent="0.2">
      <c r="A123" s="73"/>
      <c r="B123" s="73"/>
      <c r="C123" s="73"/>
      <c r="D123" s="73"/>
    </row>
    <row r="124" spans="1:24" ht="9" customHeight="1" x14ac:dyDescent="0.2">
      <c r="A124" s="73"/>
      <c r="B124" s="73"/>
      <c r="C124" s="73"/>
      <c r="D124" s="73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</row>
    <row r="125" spans="1:24" ht="11.1" customHeight="1" x14ac:dyDescent="0.2">
      <c r="A125" s="73"/>
      <c r="B125" s="73"/>
      <c r="C125" s="73"/>
      <c r="D125" s="73"/>
    </row>
    <row r="126" spans="1:24" ht="9" customHeight="1" x14ac:dyDescent="0.2">
      <c r="A126" s="73"/>
      <c r="B126" s="73"/>
      <c r="C126" s="73"/>
      <c r="D126" s="73"/>
    </row>
    <row r="127" spans="1:24" ht="9" customHeight="1" x14ac:dyDescent="0.2">
      <c r="A127" s="73"/>
      <c r="B127" s="73"/>
      <c r="C127" s="73"/>
      <c r="D127" s="73"/>
      <c r="I127" s="131"/>
      <c r="K127" s="131"/>
    </row>
    <row r="128" spans="1:24" ht="9.9499999999999993" customHeight="1" x14ac:dyDescent="0.2">
      <c r="A128" s="132"/>
      <c r="B128" s="132"/>
      <c r="C128" s="132"/>
      <c r="D128" s="132"/>
      <c r="E128" s="132"/>
      <c r="F128" s="132"/>
      <c r="G128" s="132"/>
      <c r="H128" s="132"/>
      <c r="I128" s="132"/>
      <c r="J128" s="132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</row>
    <row r="129" spans="1:21" ht="9" customHeight="1" x14ac:dyDescent="0.2">
      <c r="A129" s="132"/>
      <c r="B129" s="132"/>
      <c r="C129" s="132"/>
      <c r="D129" s="132"/>
      <c r="E129" s="132"/>
      <c r="F129" s="132"/>
      <c r="G129" s="132"/>
      <c r="H129" s="132"/>
      <c r="I129" s="132"/>
      <c r="J129" s="132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</row>
    <row r="130" spans="1:21" ht="9" customHeight="1" x14ac:dyDescent="0.2">
      <c r="A130" s="132"/>
      <c r="B130" s="132"/>
      <c r="C130" s="132"/>
      <c r="D130" s="132"/>
      <c r="E130" s="132"/>
      <c r="F130" s="132"/>
      <c r="G130" s="132"/>
      <c r="H130" s="132"/>
      <c r="I130" s="132"/>
      <c r="J130" s="132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</row>
    <row r="131" spans="1:21" x14ac:dyDescent="0.2">
      <c r="A131" s="132"/>
      <c r="B131" s="132"/>
      <c r="C131" s="132"/>
      <c r="D131" s="132"/>
      <c r="E131" s="132"/>
      <c r="F131" s="132"/>
      <c r="G131" s="132"/>
      <c r="H131" s="132"/>
      <c r="I131" s="132"/>
      <c r="J131" s="132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</row>
    <row r="132" spans="1:21" ht="9" customHeight="1" x14ac:dyDescent="0.2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</row>
    <row r="133" spans="1:21" ht="9" customHeight="1" x14ac:dyDescent="0.2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</row>
    <row r="134" spans="1:21" ht="9" customHeight="1" x14ac:dyDescent="0.2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</row>
    <row r="135" spans="1:21" ht="9" customHeight="1" x14ac:dyDescent="0.2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</row>
    <row r="136" spans="1:21" ht="9" customHeight="1" x14ac:dyDescent="0.2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</row>
    <row r="137" spans="1:21" ht="9" customHeight="1" x14ac:dyDescent="0.2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</row>
    <row r="138" spans="1:21" ht="9" customHeight="1" x14ac:dyDescent="0.2">
      <c r="A138" s="73"/>
      <c r="B138" s="73"/>
      <c r="C138" s="73"/>
      <c r="D138" s="73"/>
    </row>
    <row r="139" spans="1:21" ht="9" customHeight="1" x14ac:dyDescent="0.2">
      <c r="A139" s="73"/>
      <c r="B139" s="73"/>
      <c r="C139" s="73"/>
      <c r="D139" s="73"/>
    </row>
    <row r="140" spans="1:21" ht="9" customHeight="1" x14ac:dyDescent="0.2">
      <c r="A140" s="73"/>
      <c r="B140" s="73"/>
      <c r="C140" s="73"/>
      <c r="D140" s="73"/>
    </row>
    <row r="141" spans="1:21" ht="9" customHeight="1" x14ac:dyDescent="0.2">
      <c r="A141" s="73"/>
      <c r="B141" s="73"/>
      <c r="C141" s="73"/>
      <c r="D141" s="73"/>
    </row>
    <row r="142" spans="1:21" ht="9" customHeight="1" x14ac:dyDescent="0.2">
      <c r="A142" s="73"/>
      <c r="B142" s="73"/>
      <c r="C142" s="73"/>
      <c r="D142" s="73"/>
    </row>
    <row r="143" spans="1:21" ht="9" customHeight="1" x14ac:dyDescent="0.2">
      <c r="A143" s="73"/>
      <c r="B143" s="73"/>
      <c r="C143" s="73"/>
      <c r="D143" s="73"/>
    </row>
    <row r="144" spans="1:21" ht="9" customHeight="1" x14ac:dyDescent="0.2">
      <c r="A144" s="73"/>
      <c r="B144" s="73"/>
      <c r="C144" s="73"/>
      <c r="D144" s="73"/>
    </row>
    <row r="145" spans="1:4" ht="9" customHeight="1" x14ac:dyDescent="0.2">
      <c r="A145" s="73"/>
      <c r="B145" s="73"/>
      <c r="C145" s="73"/>
      <c r="D145" s="73"/>
    </row>
    <row r="146" spans="1:4" ht="9" customHeight="1" x14ac:dyDescent="0.2">
      <c r="A146" s="73"/>
      <c r="B146" s="73"/>
      <c r="C146" s="73"/>
      <c r="D146" s="73"/>
    </row>
    <row r="147" spans="1:4" ht="9" customHeight="1" x14ac:dyDescent="0.2">
      <c r="A147" s="73"/>
      <c r="B147" s="73"/>
      <c r="C147" s="73"/>
      <c r="D147" s="73"/>
    </row>
    <row r="148" spans="1:4" ht="9" customHeight="1" x14ac:dyDescent="0.2">
      <c r="A148" s="73"/>
      <c r="B148" s="73"/>
      <c r="C148" s="73"/>
      <c r="D148" s="73"/>
    </row>
    <row r="149" spans="1:4" ht="9" customHeight="1" x14ac:dyDescent="0.2">
      <c r="A149" s="73"/>
      <c r="B149" s="73"/>
      <c r="C149" s="73"/>
      <c r="D149" s="73"/>
    </row>
    <row r="150" spans="1:4" ht="9" customHeight="1" x14ac:dyDescent="0.2">
      <c r="A150" s="73"/>
      <c r="B150" s="73"/>
      <c r="C150" s="73"/>
      <c r="D150" s="73"/>
    </row>
    <row r="151" spans="1:4" ht="9" customHeight="1" x14ac:dyDescent="0.2">
      <c r="A151" s="73"/>
      <c r="B151" s="73"/>
      <c r="C151" s="73"/>
      <c r="D151" s="73"/>
    </row>
    <row r="152" spans="1:4" ht="9" customHeight="1" x14ac:dyDescent="0.2">
      <c r="A152" s="73"/>
      <c r="B152" s="73"/>
      <c r="C152" s="73"/>
      <c r="D152" s="73"/>
    </row>
    <row r="153" spans="1:4" ht="9" customHeight="1" x14ac:dyDescent="0.2">
      <c r="A153" s="73"/>
      <c r="B153" s="73"/>
      <c r="C153" s="73"/>
      <c r="D153" s="73"/>
    </row>
    <row r="154" spans="1:4" ht="9" customHeight="1" x14ac:dyDescent="0.2">
      <c r="A154" s="73"/>
      <c r="B154" s="73"/>
      <c r="C154" s="73"/>
      <c r="D154" s="73"/>
    </row>
    <row r="155" spans="1:4" ht="9" customHeight="1" x14ac:dyDescent="0.2">
      <c r="A155" s="73"/>
      <c r="B155" s="73"/>
      <c r="C155" s="73"/>
      <c r="D155" s="73"/>
    </row>
    <row r="156" spans="1:4" ht="9" customHeight="1" x14ac:dyDescent="0.2">
      <c r="A156" s="73"/>
      <c r="B156" s="73"/>
      <c r="C156" s="73"/>
      <c r="D156" s="73"/>
    </row>
    <row r="157" spans="1:4" ht="9" customHeight="1" x14ac:dyDescent="0.2">
      <c r="A157" s="73"/>
      <c r="B157" s="73"/>
      <c r="C157" s="73"/>
      <c r="D157" s="73"/>
    </row>
    <row r="158" spans="1:4" ht="9" customHeight="1" x14ac:dyDescent="0.2">
      <c r="A158" s="73"/>
      <c r="B158" s="73"/>
      <c r="C158" s="73"/>
      <c r="D158" s="73"/>
    </row>
    <row r="159" spans="1:4" ht="9" customHeight="1" x14ac:dyDescent="0.2">
      <c r="A159" s="73"/>
      <c r="B159" s="73"/>
      <c r="C159" s="73"/>
      <c r="D159" s="73"/>
    </row>
    <row r="160" spans="1:4" ht="9" customHeight="1" x14ac:dyDescent="0.2">
      <c r="A160" s="73"/>
      <c r="B160" s="73"/>
      <c r="C160" s="73"/>
      <c r="D160" s="73"/>
    </row>
    <row r="161" spans="1:4" ht="9" customHeight="1" x14ac:dyDescent="0.2">
      <c r="A161" s="73"/>
      <c r="B161" s="73"/>
      <c r="C161" s="73"/>
      <c r="D161" s="73"/>
    </row>
    <row r="162" spans="1:4" ht="9" customHeight="1" x14ac:dyDescent="0.2">
      <c r="A162" s="73"/>
      <c r="B162" s="73"/>
      <c r="C162" s="73"/>
      <c r="D162" s="73"/>
    </row>
    <row r="163" spans="1:4" ht="9" customHeight="1" x14ac:dyDescent="0.2">
      <c r="A163" s="73"/>
      <c r="B163" s="73"/>
      <c r="C163" s="73"/>
      <c r="D163" s="73"/>
    </row>
    <row r="164" spans="1:4" ht="9" customHeight="1" x14ac:dyDescent="0.2">
      <c r="A164" s="73"/>
      <c r="B164" s="73"/>
      <c r="C164" s="73"/>
      <c r="D164" s="73"/>
    </row>
    <row r="165" spans="1:4" ht="9" customHeight="1" x14ac:dyDescent="0.2">
      <c r="A165" s="73"/>
      <c r="B165" s="73"/>
      <c r="C165" s="73"/>
      <c r="D165" s="73"/>
    </row>
    <row r="166" spans="1:4" ht="9" customHeight="1" x14ac:dyDescent="0.2">
      <c r="A166" s="73"/>
      <c r="B166" s="73"/>
      <c r="C166" s="73"/>
      <c r="D166" s="73"/>
    </row>
    <row r="167" spans="1:4" ht="9" customHeight="1" x14ac:dyDescent="0.2">
      <c r="A167" s="73"/>
      <c r="B167" s="73"/>
      <c r="C167" s="73"/>
      <c r="D167" s="73"/>
    </row>
    <row r="168" spans="1:4" ht="9" customHeight="1" x14ac:dyDescent="0.2">
      <c r="A168" s="73"/>
      <c r="B168" s="73"/>
      <c r="C168" s="73"/>
      <c r="D168" s="73"/>
    </row>
    <row r="169" spans="1:4" ht="9" customHeight="1" x14ac:dyDescent="0.2">
      <c r="A169" s="73"/>
      <c r="B169" s="73"/>
      <c r="C169" s="73"/>
      <c r="D169" s="73"/>
    </row>
    <row r="170" spans="1:4" ht="9" customHeight="1" x14ac:dyDescent="0.2">
      <c r="A170" s="73"/>
      <c r="B170" s="73"/>
      <c r="C170" s="73"/>
      <c r="D170" s="73"/>
    </row>
    <row r="171" spans="1:4" ht="9" customHeight="1" x14ac:dyDescent="0.2">
      <c r="A171" s="73"/>
      <c r="B171" s="73"/>
      <c r="C171" s="73"/>
      <c r="D171" s="73"/>
    </row>
    <row r="172" spans="1:4" ht="9" customHeight="1" x14ac:dyDescent="0.2">
      <c r="A172" s="73"/>
      <c r="B172" s="73"/>
      <c r="C172" s="73"/>
      <c r="D172" s="73"/>
    </row>
    <row r="173" spans="1:4" ht="9" customHeight="1" x14ac:dyDescent="0.2">
      <c r="A173" s="73"/>
      <c r="B173" s="73"/>
      <c r="C173" s="73"/>
      <c r="D173" s="73"/>
    </row>
    <row r="174" spans="1:4" ht="9" customHeight="1" x14ac:dyDescent="0.2">
      <c r="A174" s="73"/>
      <c r="B174" s="73"/>
      <c r="C174" s="73"/>
      <c r="D174" s="73"/>
    </row>
    <row r="175" spans="1:4" ht="9" customHeight="1" x14ac:dyDescent="0.2">
      <c r="A175" s="73"/>
      <c r="B175" s="73"/>
      <c r="C175" s="73"/>
      <c r="D175" s="73"/>
    </row>
    <row r="176" spans="1:4" ht="9" customHeight="1" x14ac:dyDescent="0.2">
      <c r="A176" s="73"/>
      <c r="B176" s="73"/>
      <c r="C176" s="73"/>
      <c r="D176" s="73"/>
    </row>
    <row r="177" spans="1:4" ht="9" customHeight="1" x14ac:dyDescent="0.2">
      <c r="A177" s="73"/>
      <c r="B177" s="73"/>
      <c r="C177" s="73"/>
      <c r="D177" s="73"/>
    </row>
    <row r="178" spans="1:4" ht="9" customHeight="1" x14ac:dyDescent="0.2">
      <c r="A178" s="73"/>
      <c r="B178" s="73"/>
      <c r="C178" s="73"/>
      <c r="D178" s="73"/>
    </row>
    <row r="179" spans="1:4" ht="9" customHeight="1" x14ac:dyDescent="0.2">
      <c r="A179" s="73"/>
      <c r="B179" s="73"/>
      <c r="C179" s="73"/>
      <c r="D179" s="73"/>
    </row>
    <row r="180" spans="1:4" ht="9" customHeight="1" x14ac:dyDescent="0.2">
      <c r="A180" s="73"/>
      <c r="B180" s="73"/>
      <c r="C180" s="73"/>
      <c r="D180" s="73"/>
    </row>
    <row r="181" spans="1:4" ht="9" customHeight="1" x14ac:dyDescent="0.2">
      <c r="A181" s="73"/>
      <c r="B181" s="73"/>
      <c r="C181" s="73"/>
      <c r="D181" s="73"/>
    </row>
    <row r="182" spans="1:4" ht="9" customHeight="1" x14ac:dyDescent="0.2">
      <c r="A182" s="73"/>
      <c r="B182" s="73"/>
      <c r="C182" s="73"/>
      <c r="D182" s="73"/>
    </row>
    <row r="183" spans="1:4" ht="9" customHeight="1" x14ac:dyDescent="0.2">
      <c r="A183" s="73"/>
      <c r="B183" s="73"/>
      <c r="C183" s="73"/>
      <c r="D183" s="73"/>
    </row>
    <row r="184" spans="1:4" ht="9" customHeight="1" x14ac:dyDescent="0.2">
      <c r="A184" s="73"/>
      <c r="B184" s="73"/>
      <c r="C184" s="73"/>
      <c r="D184" s="73"/>
    </row>
    <row r="185" spans="1:4" ht="9" customHeight="1" x14ac:dyDescent="0.2">
      <c r="A185" s="73"/>
      <c r="B185" s="73"/>
      <c r="C185" s="73"/>
      <c r="D185" s="73"/>
    </row>
    <row r="186" spans="1:4" ht="9" customHeight="1" x14ac:dyDescent="0.2">
      <c r="A186" s="73"/>
      <c r="B186" s="73"/>
      <c r="C186" s="73"/>
      <c r="D186" s="73"/>
    </row>
    <row r="187" spans="1:4" ht="9" customHeight="1" x14ac:dyDescent="0.2">
      <c r="A187" s="73"/>
      <c r="B187" s="73"/>
      <c r="C187" s="73"/>
      <c r="D187" s="73"/>
    </row>
    <row r="188" spans="1:4" ht="9.9499999999999993" customHeight="1" x14ac:dyDescent="0.2">
      <c r="A188" s="133"/>
      <c r="B188" s="73"/>
      <c r="C188" s="73"/>
    </row>
    <row r="202" ht="11.1" customHeight="1" x14ac:dyDescent="0.2"/>
  </sheetData>
  <mergeCells count="20">
    <mergeCell ref="O12:P12"/>
    <mergeCell ref="Q12:R12"/>
    <mergeCell ref="A12:D12"/>
    <mergeCell ref="E12:F12"/>
    <mergeCell ref="G12:H12"/>
    <mergeCell ref="I12:J12"/>
    <mergeCell ref="K12:L12"/>
    <mergeCell ref="M12:N12"/>
    <mergeCell ref="A8:U8"/>
    <mergeCell ref="A9:U9"/>
    <mergeCell ref="A10:U10"/>
    <mergeCell ref="A11:D11"/>
    <mergeCell ref="E11:F11"/>
    <mergeCell ref="G11:T11"/>
    <mergeCell ref="A7:U7"/>
    <mergeCell ref="A2:U2"/>
    <mergeCell ref="A3:U3"/>
    <mergeCell ref="A4:U4"/>
    <mergeCell ref="A5:U5"/>
    <mergeCell ref="A6:U6"/>
  </mergeCells>
  <printOptions horizontalCentered="1"/>
  <pageMargins left="0.31496062992125984" right="0.19685039370078741" top="0.39370078740157483" bottom="0.23622047244094491" header="0" footer="0.23622047244094491"/>
  <pageSetup firstPageNumber="5" fitToHeight="0" orientation="landscape" useFirstPageNumber="1" r:id="rId1"/>
  <headerFooter>
    <oddFooter>&amp;R&amp;8&amp;P</oddFooter>
  </headerFooter>
  <rowBreaks count="2" manualBreakCount="2">
    <brk id="47" max="20" man="1"/>
    <brk id="81" max="20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F27CB6036F29C4BB6945A1D36AA1F6A" ma:contentTypeVersion="11" ma:contentTypeDescription="Crear nuevo documento." ma:contentTypeScope="" ma:versionID="f0a83a1def9e7b282106e54df825e043">
  <xsd:schema xmlns:xsd="http://www.w3.org/2001/XMLSchema" xmlns:xs="http://www.w3.org/2001/XMLSchema" xmlns:p="http://schemas.microsoft.com/office/2006/metadata/properties" xmlns:ns2="2fa79387-32d2-4061-9492-9ef011d20a69" xmlns:ns3="26b4d0d3-391a-4196-af65-603d84327a6b" targetNamespace="http://schemas.microsoft.com/office/2006/metadata/properties" ma:root="true" ma:fieldsID="e5557f976a9ee20ea09b9cca6a8c4e09" ns2:_="" ns3:_="">
    <xsd:import namespace="2fa79387-32d2-4061-9492-9ef011d20a69"/>
    <xsd:import namespace="26b4d0d3-391a-4196-af65-603d84327a6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a79387-32d2-4061-9492-9ef011d20a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b4d0d3-391a-4196-af65-603d84327a6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AA80CC7-14F3-4A85-89EB-B2317301ACC3}"/>
</file>

<file path=customXml/itemProps2.xml><?xml version="1.0" encoding="utf-8"?>
<ds:datastoreItem xmlns:ds="http://schemas.openxmlformats.org/officeDocument/2006/customXml" ds:itemID="{8EEC7E40-A767-4B28-9974-EB53CDD02AAA}"/>
</file>

<file path=customXml/itemProps3.xml><?xml version="1.0" encoding="utf-8"?>
<ds:datastoreItem xmlns:ds="http://schemas.openxmlformats.org/officeDocument/2006/customXml" ds:itemID="{0D881A50-FCB2-49AD-8BE5-A98D59F455A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58</vt:i4>
      </vt:variant>
      <vt:variant>
        <vt:lpstr>Rangos con nombre</vt:lpstr>
      </vt:variant>
      <vt:variant>
        <vt:i4>133</vt:i4>
      </vt:variant>
    </vt:vector>
  </HeadingPairs>
  <TitlesOfParts>
    <vt:vector size="191" baseType="lpstr">
      <vt:lpstr>portada</vt:lpstr>
      <vt:lpstr>directorio</vt:lpstr>
      <vt:lpstr>introduccion</vt:lpstr>
      <vt:lpstr>indice</vt:lpstr>
      <vt:lpstr>1 total</vt:lpstr>
      <vt:lpstr>1M.N.</vt:lpstr>
      <vt:lpstr>1M.E.</vt:lpstr>
      <vt:lpstr>1T.I.</vt:lpstr>
      <vt:lpstr>2Total (A+B)</vt:lpstr>
      <vt:lpstr>2A</vt:lpstr>
      <vt:lpstr>2B</vt:lpstr>
      <vt:lpstr>2B (G)</vt:lpstr>
      <vt:lpstr>3Total</vt:lpstr>
      <vt:lpstr>3A</vt:lpstr>
      <vt:lpstr>3B</vt:lpstr>
      <vt:lpstr>3B (G)</vt:lpstr>
      <vt:lpstr>4Total Ind EPP</vt:lpstr>
      <vt:lpstr>4V 4_1 EPP.3</vt:lpstr>
      <vt:lpstr>4V 4_1 EPP.6</vt:lpstr>
      <vt:lpstr>4V 4_1 EPP.9</vt:lpstr>
      <vt:lpstr>4Total Ind PSA</vt:lpstr>
      <vt:lpstr>4V 4_1 PSA.3</vt:lpstr>
      <vt:lpstr>4V 4_1 PSA.6</vt:lpstr>
      <vt:lpstr>4V 4_1 PSA.9</vt:lpstr>
      <vt:lpstr>4Total Ind RPI</vt:lpstr>
      <vt:lpstr>4V 4_1 RPI.3</vt:lpstr>
      <vt:lpstr>4V 4_1 RPI.6</vt:lpstr>
      <vt:lpstr>4Total GPO EPP</vt:lpstr>
      <vt:lpstr>4VG EPP.3</vt:lpstr>
      <vt:lpstr>4VG EPP.6</vt:lpstr>
      <vt:lpstr>4Total GPO PSA</vt:lpstr>
      <vt:lpstr>4VG PSA.3</vt:lpstr>
      <vt:lpstr>4VG PSA.6</vt:lpstr>
      <vt:lpstr>4Total GPO RPI</vt:lpstr>
      <vt:lpstr>4VG RPI.3</vt:lpstr>
      <vt:lpstr>4VG RPI.6</vt:lpstr>
      <vt:lpstr>5INDIVIDUAL</vt:lpstr>
      <vt:lpstr>5GRUPO</vt:lpstr>
      <vt:lpstr>6Individual</vt:lpstr>
      <vt:lpstr>6Grupo_mas rangos de edad</vt:lpstr>
      <vt:lpstr>7Individual</vt:lpstr>
      <vt:lpstr>7Grupo_mas rangos de edad</vt:lpstr>
      <vt:lpstr>8Individual</vt:lpstr>
      <vt:lpstr>8M.N.</vt:lpstr>
      <vt:lpstr>8M.E.</vt:lpstr>
      <vt:lpstr>8M.T.</vt:lpstr>
      <vt:lpstr>8GRUPO</vt:lpstr>
      <vt:lpstr>8GM.N.</vt:lpstr>
      <vt:lpstr>8GM.E.</vt:lpstr>
      <vt:lpstr>8GM.T.</vt:lpstr>
      <vt:lpstr>9Individual</vt:lpstr>
      <vt:lpstr>9M.N.</vt:lpstr>
      <vt:lpstr>9M.E.</vt:lpstr>
      <vt:lpstr>9M.I.</vt:lpstr>
      <vt:lpstr>9Grupo</vt:lpstr>
      <vt:lpstr>9GM.N.</vt:lpstr>
      <vt:lpstr>9GM.E.</vt:lpstr>
      <vt:lpstr>9GM.I.</vt:lpstr>
      <vt:lpstr>'1 total'!Área_de_impresión</vt:lpstr>
      <vt:lpstr>'1M.E.'!Área_de_impresión</vt:lpstr>
      <vt:lpstr>'1M.N.'!Área_de_impresión</vt:lpstr>
      <vt:lpstr>'1T.I.'!Área_de_impresión</vt:lpstr>
      <vt:lpstr>'2A'!Área_de_impresión</vt:lpstr>
      <vt:lpstr>'2B'!Área_de_impresión</vt:lpstr>
      <vt:lpstr>'2B (G)'!Área_de_impresión</vt:lpstr>
      <vt:lpstr>'2Total (A+B)'!Área_de_impresión</vt:lpstr>
      <vt:lpstr>'3A'!Área_de_impresión</vt:lpstr>
      <vt:lpstr>'3B'!Área_de_impresión</vt:lpstr>
      <vt:lpstr>'3B (G)'!Área_de_impresión</vt:lpstr>
      <vt:lpstr>'3Total'!Área_de_impresión</vt:lpstr>
      <vt:lpstr>'4Total GPO EPP'!Área_de_impresión</vt:lpstr>
      <vt:lpstr>'4Total GPO PSA'!Área_de_impresión</vt:lpstr>
      <vt:lpstr>'4Total GPO RPI'!Área_de_impresión</vt:lpstr>
      <vt:lpstr>'4Total Ind EPP'!Área_de_impresión</vt:lpstr>
      <vt:lpstr>'4Total Ind PSA'!Área_de_impresión</vt:lpstr>
      <vt:lpstr>'4Total Ind RPI'!Área_de_impresión</vt:lpstr>
      <vt:lpstr>'4V 4_1 EPP.3'!Área_de_impresión</vt:lpstr>
      <vt:lpstr>'4V 4_1 EPP.6'!Área_de_impresión</vt:lpstr>
      <vt:lpstr>'4V 4_1 EPP.9'!Área_de_impresión</vt:lpstr>
      <vt:lpstr>'4V 4_1 PSA.3'!Área_de_impresión</vt:lpstr>
      <vt:lpstr>'4V 4_1 PSA.6'!Área_de_impresión</vt:lpstr>
      <vt:lpstr>'4V 4_1 PSA.9'!Área_de_impresión</vt:lpstr>
      <vt:lpstr>'4V 4_1 RPI.3'!Área_de_impresión</vt:lpstr>
      <vt:lpstr>'4V 4_1 RPI.6'!Área_de_impresión</vt:lpstr>
      <vt:lpstr>'4VG EPP.3'!Área_de_impresión</vt:lpstr>
      <vt:lpstr>'4VG EPP.6'!Área_de_impresión</vt:lpstr>
      <vt:lpstr>'4VG PSA.3'!Área_de_impresión</vt:lpstr>
      <vt:lpstr>'4VG PSA.6'!Área_de_impresión</vt:lpstr>
      <vt:lpstr>'4VG RPI.3'!Área_de_impresión</vt:lpstr>
      <vt:lpstr>'4VG RPI.6'!Área_de_impresión</vt:lpstr>
      <vt:lpstr>'5GRUPO'!Área_de_impresión</vt:lpstr>
      <vt:lpstr>'5INDIVIDUAL'!Área_de_impresión</vt:lpstr>
      <vt:lpstr>'6Grupo_mas rangos de edad'!Área_de_impresión</vt:lpstr>
      <vt:lpstr>'6Individual'!Área_de_impresión</vt:lpstr>
      <vt:lpstr>'7Grupo_mas rangos de edad'!Área_de_impresión</vt:lpstr>
      <vt:lpstr>'7Individual'!Área_de_impresión</vt:lpstr>
      <vt:lpstr>'8GM.E.'!Área_de_impresión</vt:lpstr>
      <vt:lpstr>'8GM.N.'!Área_de_impresión</vt:lpstr>
      <vt:lpstr>'8GM.T.'!Área_de_impresión</vt:lpstr>
      <vt:lpstr>'8GRUPO'!Área_de_impresión</vt:lpstr>
      <vt:lpstr>'8Individual'!Área_de_impresión</vt:lpstr>
      <vt:lpstr>'8M.E.'!Área_de_impresión</vt:lpstr>
      <vt:lpstr>'8M.N.'!Área_de_impresión</vt:lpstr>
      <vt:lpstr>'8M.T.'!Área_de_impresión</vt:lpstr>
      <vt:lpstr>'9GM.E.'!Área_de_impresión</vt:lpstr>
      <vt:lpstr>'9GM.I.'!Área_de_impresión</vt:lpstr>
      <vt:lpstr>'9GM.N.'!Área_de_impresión</vt:lpstr>
      <vt:lpstr>'9Grupo'!Área_de_impresión</vt:lpstr>
      <vt:lpstr>'9Individual'!Área_de_impresión</vt:lpstr>
      <vt:lpstr>'9M.E.'!Área_de_impresión</vt:lpstr>
      <vt:lpstr>'9M.I.'!Área_de_impresión</vt:lpstr>
      <vt:lpstr>'9M.N.'!Área_de_impresión</vt:lpstr>
      <vt:lpstr>directorio!Área_de_impresión</vt:lpstr>
      <vt:lpstr>indice!Área_de_impresión</vt:lpstr>
      <vt:lpstr>portada!Área_de_impresión</vt:lpstr>
      <vt:lpstr>'6Grupo_mas rangos de edad'!COPIA</vt:lpstr>
      <vt:lpstr>'6Individual'!COPIA</vt:lpstr>
      <vt:lpstr>'7Grupo_mas rangos de edad'!COPIA</vt:lpstr>
      <vt:lpstr>'7Individual'!COPIA</vt:lpstr>
      <vt:lpstr>'1 total'!Imprimir_área_IM</vt:lpstr>
      <vt:lpstr>'1M.E.'!Imprimir_área_IM</vt:lpstr>
      <vt:lpstr>'1M.N.'!Imprimir_área_IM</vt:lpstr>
      <vt:lpstr>'1T.I.'!Imprimir_área_IM</vt:lpstr>
      <vt:lpstr>'2A'!Imprimir_área_IM</vt:lpstr>
      <vt:lpstr>'2B'!Imprimir_área_IM</vt:lpstr>
      <vt:lpstr>'2B (G)'!Imprimir_área_IM</vt:lpstr>
      <vt:lpstr>'2Total (A+B)'!Imprimir_área_IM</vt:lpstr>
      <vt:lpstr>'3A'!Imprimir_área_IM</vt:lpstr>
      <vt:lpstr>'3B'!Imprimir_área_IM</vt:lpstr>
      <vt:lpstr>'3B (G)'!Imprimir_área_IM</vt:lpstr>
      <vt:lpstr>'3Total'!Imprimir_área_IM</vt:lpstr>
      <vt:lpstr>'4Total GPO EPP'!Imprimir_área_IM</vt:lpstr>
      <vt:lpstr>'4Total GPO PSA'!Imprimir_área_IM</vt:lpstr>
      <vt:lpstr>'4Total GPO RPI'!Imprimir_área_IM</vt:lpstr>
      <vt:lpstr>'4Total Ind EPP'!Imprimir_área_IM</vt:lpstr>
      <vt:lpstr>'4Total Ind PSA'!Imprimir_área_IM</vt:lpstr>
      <vt:lpstr>'4Total Ind RPI'!Imprimir_área_IM</vt:lpstr>
      <vt:lpstr>'4V 4_1 EPP.3'!Imprimir_área_IM</vt:lpstr>
      <vt:lpstr>'4V 4_1 EPP.6'!Imprimir_área_IM</vt:lpstr>
      <vt:lpstr>'4V 4_1 EPP.9'!Imprimir_área_IM</vt:lpstr>
      <vt:lpstr>'4V 4_1 PSA.3'!Imprimir_área_IM</vt:lpstr>
      <vt:lpstr>'4V 4_1 PSA.6'!Imprimir_área_IM</vt:lpstr>
      <vt:lpstr>'4V 4_1 PSA.9'!Imprimir_área_IM</vt:lpstr>
      <vt:lpstr>'4V 4_1 RPI.3'!Imprimir_área_IM</vt:lpstr>
      <vt:lpstr>'4V 4_1 RPI.6'!Imprimir_área_IM</vt:lpstr>
      <vt:lpstr>'4VG EPP.3'!Imprimir_área_IM</vt:lpstr>
      <vt:lpstr>'4VG EPP.6'!Imprimir_área_IM</vt:lpstr>
      <vt:lpstr>'4VG PSA.3'!Imprimir_área_IM</vt:lpstr>
      <vt:lpstr>'4VG PSA.6'!Imprimir_área_IM</vt:lpstr>
      <vt:lpstr>'4VG RPI.3'!Imprimir_área_IM</vt:lpstr>
      <vt:lpstr>'4VG RPI.6'!Imprimir_área_IM</vt:lpstr>
      <vt:lpstr>'5GRUPO'!Imprimir_área_IM</vt:lpstr>
      <vt:lpstr>'5INDIVIDUAL'!Imprimir_área_IM</vt:lpstr>
      <vt:lpstr>'6Grupo_mas rangos de edad'!Imprimir_área_IM</vt:lpstr>
      <vt:lpstr>'6Individual'!Imprimir_área_IM</vt:lpstr>
      <vt:lpstr>'7Grupo_mas rangos de edad'!Imprimir_área_IM</vt:lpstr>
      <vt:lpstr>'7Individual'!Imprimir_área_IM</vt:lpstr>
      <vt:lpstr>'8GM.E.'!Imprimir_área_IM</vt:lpstr>
      <vt:lpstr>'8GM.N.'!Imprimir_área_IM</vt:lpstr>
      <vt:lpstr>'8GM.T.'!Imprimir_área_IM</vt:lpstr>
      <vt:lpstr>'8GRUPO'!Imprimir_área_IM</vt:lpstr>
      <vt:lpstr>'8Individual'!Imprimir_área_IM</vt:lpstr>
      <vt:lpstr>'8M.E.'!Imprimir_área_IM</vt:lpstr>
      <vt:lpstr>'8M.N.'!Imprimir_área_IM</vt:lpstr>
      <vt:lpstr>'8M.T.'!Imprimir_área_IM</vt:lpstr>
      <vt:lpstr>'9GM.E.'!Imprimir_área_IM</vt:lpstr>
      <vt:lpstr>'9GM.I.'!Imprimir_área_IM</vt:lpstr>
      <vt:lpstr>'9GM.N.'!Imprimir_área_IM</vt:lpstr>
      <vt:lpstr>'9Grupo'!Imprimir_área_IM</vt:lpstr>
      <vt:lpstr>'9Individual'!Imprimir_área_IM</vt:lpstr>
      <vt:lpstr>'9M.E.'!Imprimir_área_IM</vt:lpstr>
      <vt:lpstr>'9M.I.'!Imprimir_área_IM</vt:lpstr>
      <vt:lpstr>'9M.N.'!Imprimir_área_IM</vt:lpstr>
      <vt:lpstr>'2A'!Títulos_a_imprimir</vt:lpstr>
      <vt:lpstr>'2B'!Títulos_a_imprimir</vt:lpstr>
      <vt:lpstr>'2B (G)'!Títulos_a_imprimir</vt:lpstr>
      <vt:lpstr>'2Total (A+B)'!Títulos_a_imprimir</vt:lpstr>
      <vt:lpstr>'3A'!Títulos_a_imprimir</vt:lpstr>
      <vt:lpstr>'3B'!Títulos_a_imprimir</vt:lpstr>
      <vt:lpstr>'3B (G)'!Títulos_a_imprimir</vt:lpstr>
      <vt:lpstr>'3Total'!Títulos_a_imprimir</vt:lpstr>
      <vt:lpstr>'5GRUPO'!Títulos_a_imprimir</vt:lpstr>
      <vt:lpstr>'5INDIVIDUAL'!Títulos_a_imprimir</vt:lpstr>
      <vt:lpstr>'9GM.E.'!Títulos_a_imprimir</vt:lpstr>
      <vt:lpstr>'9GM.I.'!Títulos_a_imprimir</vt:lpstr>
      <vt:lpstr>'9GM.N.'!Títulos_a_imprimir</vt:lpstr>
      <vt:lpstr>'9Grupo'!Títulos_a_imprimir</vt:lpstr>
      <vt:lpstr>'9Individual'!Títulos_a_imprimir</vt:lpstr>
      <vt:lpstr>'9M.E.'!Títulos_a_imprimir</vt:lpstr>
      <vt:lpstr>'9M.I.'!Títulos_a_imprimir</vt:lpstr>
      <vt:lpstr>'9M.N.'!Títulos_a_imprimir</vt:lpstr>
    </vt:vector>
  </TitlesOfParts>
  <Company>A.M.I.S., A.C.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de jesus alvarez melendez</dc:creator>
  <cp:lastModifiedBy>TI018</cp:lastModifiedBy>
  <cp:lastPrinted>2018-09-13T22:33:55Z</cp:lastPrinted>
  <dcterms:created xsi:type="dcterms:W3CDTF">1998-02-06T16:19:16Z</dcterms:created>
  <dcterms:modified xsi:type="dcterms:W3CDTF">2018-09-13T22:49:57Z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0x0101006F27CB6036F29C4BB6945A1D36AA1F6A</vt:lpwstr>
  </property>
</Properties>
</file>